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24" windowWidth="22980" windowHeight="9288"/>
  </bookViews>
  <sheets>
    <sheet name="ESTIMATE FOR BIR NIBASH-21" sheetId="1" r:id="rId1"/>
    <sheet name="Sheet2" sheetId="2" r:id="rId2"/>
    <sheet name="Sheet3" sheetId="3" r:id="rId3"/>
  </sheets>
  <definedNames>
    <definedName name="_xlnm.Print_Area" localSheetId="0">'ESTIMATE FOR BIR NIBASH-21'!$A$1:$G$119</definedName>
  </definedNames>
  <calcPr calcId="144525"/>
</workbook>
</file>

<file path=xl/calcChain.xml><?xml version="1.0" encoding="utf-8"?>
<calcChain xmlns="http://schemas.openxmlformats.org/spreadsheetml/2006/main">
  <c r="G103" i="1" l="1"/>
  <c r="G101" i="1" l="1"/>
  <c r="G102" i="1"/>
  <c r="G82" i="1" l="1"/>
  <c r="G83" i="1"/>
  <c r="G84" i="1"/>
  <c r="G88" i="1"/>
  <c r="G89" i="1"/>
  <c r="G90" i="1"/>
  <c r="G91" i="1"/>
  <c r="G92" i="1"/>
  <c r="G93" i="1"/>
  <c r="G94" i="1"/>
  <c r="G95" i="1"/>
  <c r="G96" i="1"/>
  <c r="G97" i="1"/>
  <c r="G98" i="1"/>
  <c r="G99" i="1"/>
  <c r="G100" i="1"/>
  <c r="G78" i="1"/>
  <c r="G77" i="1"/>
  <c r="G76" i="1"/>
  <c r="G73" i="1"/>
  <c r="G75" i="1"/>
  <c r="G74" i="1"/>
  <c r="G66" i="1"/>
  <c r="G67" i="1"/>
  <c r="G68" i="1"/>
  <c r="G69" i="1"/>
  <c r="G70" i="1"/>
  <c r="G71" i="1"/>
  <c r="G72" i="1"/>
  <c r="G52" i="1"/>
  <c r="G53" i="1"/>
  <c r="G54" i="1"/>
  <c r="G55" i="1"/>
  <c r="G56" i="1"/>
  <c r="G57" i="1"/>
  <c r="G58" i="1"/>
  <c r="G59" i="1"/>
  <c r="G60" i="1"/>
  <c r="G61" i="1"/>
  <c r="G62" i="1"/>
  <c r="G63" i="1"/>
  <c r="G64" i="1"/>
  <c r="G65" i="1"/>
  <c r="G51" i="1"/>
  <c r="G79" i="1" l="1"/>
  <c r="G104" i="1"/>
  <c r="G85" i="1"/>
  <c r="G45" i="1"/>
  <c r="G44" i="1"/>
  <c r="G43" i="1"/>
  <c r="G42" i="1"/>
  <c r="G41" i="1"/>
  <c r="G40" i="1"/>
  <c r="G39" i="1"/>
  <c r="G12" i="1" l="1"/>
  <c r="G13" i="1"/>
  <c r="G14" i="1"/>
  <c r="G15" i="1"/>
  <c r="G16" i="1"/>
  <c r="G17" i="1"/>
  <c r="G18" i="1"/>
  <c r="G19" i="1"/>
  <c r="G22" i="1"/>
  <c r="G23" i="1"/>
  <c r="G24" i="1"/>
  <c r="G25" i="1"/>
  <c r="G26" i="1"/>
  <c r="G27" i="1"/>
  <c r="G28" i="1"/>
  <c r="G29" i="1"/>
  <c r="G30" i="1"/>
  <c r="G31" i="1"/>
  <c r="G32" i="1"/>
  <c r="G34" i="1"/>
  <c r="G35" i="1"/>
  <c r="G36" i="1"/>
  <c r="G37" i="1"/>
  <c r="G38" i="1"/>
  <c r="G11" i="1"/>
  <c r="G48" i="1" l="1"/>
  <c r="G105" i="1" s="1"/>
  <c r="G106" i="1" s="1"/>
</calcChain>
</file>

<file path=xl/sharedStrings.xml><?xml version="1.0" encoding="utf-8"?>
<sst xmlns="http://schemas.openxmlformats.org/spreadsheetml/2006/main" count="295" uniqueCount="203">
  <si>
    <t>ESTIMATE FOR CONSTRUCTION OF RESIDENTIAL BUILDING FOR HARD-UP FREEDOM FIGHTERS OF BANGLADESH (BIR NIBASH)</t>
  </si>
  <si>
    <t>PART-A:ESTIMATE FOR CIVIL WORKS</t>
  </si>
  <si>
    <t>Item No</t>
  </si>
  <si>
    <t>PWD Schedule Sl No:</t>
  </si>
  <si>
    <t>Description of Work</t>
  </si>
  <si>
    <t>Unit</t>
  </si>
  <si>
    <t>Qty</t>
  </si>
  <si>
    <t>Unit Rate (TK)</t>
  </si>
  <si>
    <t>Amount (TK)</t>
  </si>
  <si>
    <t>Sqm</t>
  </si>
  <si>
    <t>2.1.1</t>
  </si>
  <si>
    <r>
      <rPr>
        <b/>
        <sz val="12"/>
        <color theme="1"/>
        <rFont val="Arial Narrow"/>
        <family val="2"/>
      </rPr>
      <t>Layout and marking for earthwork</t>
    </r>
    <r>
      <rPr>
        <sz val="12"/>
        <color theme="1"/>
        <rFont val="Arial Narrow"/>
        <family val="2"/>
      </rPr>
      <t xml:space="preserve"> in excavation in foundation accepted by the 
Engineer-in-charge. 
</t>
    </r>
  </si>
  <si>
    <t>2.1.4</t>
  </si>
  <si>
    <r>
      <t>Supplying and laying of</t>
    </r>
    <r>
      <rPr>
        <b/>
        <sz val="12"/>
        <color theme="1"/>
        <rFont val="Arial Narrow"/>
        <family val="2"/>
      </rPr>
      <t xml:space="preserve"> single layer polythene </t>
    </r>
    <r>
      <rPr>
        <sz val="12"/>
        <color theme="1"/>
        <rFont val="Arial Narrow"/>
        <family val="2"/>
      </rPr>
      <t>sheet weighing one kilogram per 6.5 square meter in floor or any where below</t>
    </r>
    <r>
      <rPr>
        <b/>
        <sz val="12"/>
        <color theme="1"/>
        <rFont val="Arial Narrow"/>
        <family val="2"/>
      </rPr>
      <t xml:space="preserve"> cement concrete</t>
    </r>
    <r>
      <rPr>
        <sz val="12"/>
        <color theme="1"/>
        <rFont val="Arial Narrow"/>
        <family val="2"/>
      </rPr>
      <t xml:space="preserve"> complete in all respect and accepted by Engineer-in-charge.</t>
    </r>
  </si>
  <si>
    <t>Cum</t>
  </si>
  <si>
    <t>3.4.1</t>
  </si>
  <si>
    <r>
      <rPr>
        <b/>
        <sz val="12"/>
        <color theme="1"/>
        <rFont val="Arial Narrow"/>
        <family val="2"/>
      </rPr>
      <t xml:space="preserve">One layer brick flat soling </t>
    </r>
    <r>
      <rPr>
        <sz val="12"/>
        <color theme="1"/>
        <rFont val="Arial Narrow"/>
        <family val="2"/>
      </rPr>
      <t>in foundation or in floor with first class/picked jhama bricks 
including preparation of bed and filling the interstices with local sand, leveling etc. 
complete and accepted by the Engineer-in-charge</t>
    </r>
  </si>
  <si>
    <t>2.10.1</t>
  </si>
  <si>
    <r>
      <rPr>
        <b/>
        <sz val="12"/>
        <color theme="1"/>
        <rFont val="Arial Narrow"/>
        <family val="2"/>
      </rPr>
      <t>Sand filling in foundation trenches</t>
    </r>
    <r>
      <rPr>
        <sz val="12"/>
        <color theme="1"/>
        <rFont val="Arial Narrow"/>
        <family val="2"/>
      </rPr>
      <t xml:space="preserve"> and plinth with sand having F.M. 0.5 to 0.8 in 150 mm 
layers including leveling, watering and compaction to achieve minimum dry density of 95% 
with optimum moisture content (Modified proctor test) by ramming each layer up to 
finished level as per design supplied by the design office only, all complete and accepted 
by the Engineer-in-charge.
</t>
    </r>
  </si>
  <si>
    <t>3.6.1</t>
  </si>
  <si>
    <r>
      <rPr>
        <b/>
        <sz val="12"/>
        <color theme="1"/>
        <rFont val="Arial Narrow"/>
        <family val="2"/>
      </rPr>
      <t>Damp proof course (DPC) (1:1.5:3)</t>
    </r>
    <r>
      <rPr>
        <sz val="12"/>
        <color theme="1"/>
        <rFont val="Arial Narrow"/>
        <family val="2"/>
      </rPr>
      <t xml:space="preserve"> of cement concrete with cement, sand and picked 
jhama brick chips or stone chips including breaking of chips, screening, centering, 
shuttering, casting, curing and finishing with a coat of bitumen including the supply of 
water, electricity, costs of tools &amp; plants and other charges etc. all complete and accepted 
by Engineer-in-charge. (Cement: CEM-II/A-M) 75 mm thick damp proof course (1:1.5:3) with cement, 50% Sylhet sand (F.M. 2.2) &amp; 50% 
local sand (F.M. 1.2) and picked jhama brick chips.</t>
    </r>
  </si>
  <si>
    <r>
      <rPr>
        <b/>
        <sz val="12"/>
        <color theme="1"/>
        <rFont val="Arial Narrow"/>
        <family val="2"/>
      </rPr>
      <t>Brick works with first class bricks</t>
    </r>
    <r>
      <rPr>
        <sz val="12"/>
        <color theme="1"/>
        <rFont val="Arial Narrow"/>
        <family val="2"/>
      </rPr>
      <t xml:space="preserve"> with cement sand (F.M. 1.2) mortar (1:6) in 
foundation and plinth, filling the joints/interstices fully with mortar, racking out the joints, 
cleaning and soaking the bricks at least for 24 hours before use and curing at least for 7 
days etc. all complete including cost of water, electricity and other charges and accepted 
by the Engineer-in-charge.</t>
    </r>
  </si>
  <si>
    <r>
      <rPr>
        <b/>
        <sz val="12"/>
        <color theme="1"/>
        <rFont val="Arial Narrow"/>
        <family val="2"/>
      </rPr>
      <t xml:space="preserve">125 mm brick works with first class bricks </t>
    </r>
    <r>
      <rPr>
        <sz val="12"/>
        <color theme="1"/>
        <rFont val="Arial Narrow"/>
        <family val="2"/>
      </rPr>
      <t>with cement sand (F.M. 1.2) mortar (1:4) 
and making bond with connected walls including necessary scaffolding, raking out joints, 
cleaning and soaking the bricks for at least 24 hours before use and washing of sand, 
curing at least for 7 days in all floors including cost of water, electricity and other charges 
etc. all complete and accepted by the Engineer-in-charge. (Cement: CEM-II/A-M) In 
ground floor</t>
    </r>
  </si>
  <si>
    <r>
      <rPr>
        <b/>
        <sz val="12"/>
        <color theme="1"/>
        <rFont val="Arial Narrow"/>
        <family val="2"/>
      </rPr>
      <t>Reinforced cement concrete works</t>
    </r>
    <r>
      <rPr>
        <sz val="12"/>
        <color theme="1"/>
        <rFont val="Arial Narrow"/>
        <family val="2"/>
      </rPr>
      <t xml:space="preserve"> with minimum cement content relates to mix ratio 1:2:4 
having minimum f'cr = 24 MPa, satisfying a specified compressive strength f'c= 19 MPa at 
28 days on standard cylinders as per standard practice of Code ACI/BNBC/ASTM, cement 
conforming to BDS EN-197-1-CEM-I, 52.5N (52.5 MPa) / ASTM-C 150 Type – I, best 
quality sand [50% quantity of best local sand (F.M. 1.2) and 50% quantity of Sylhet sand 
or coarse sand of equivalent F.M. 2.2] and 20 mm down well graded picked jhama brick 
chips conforming to ASTM C-33 including breaking chips and screening, making and 
placing shutter in position maintaining true to plumb, making shutter water-tight properly, 
placing reinforcement in position; mixing in standard mixer machine with hopper fed by 
standard measuring boxes or mixing in batching plant, casting in forms, compacting by 
vibrator machine and curing at least for 28 days, removing centering-shuttering after 
specified time approved; including cost of water, electricity, testing charges of materials 
and cylinders as required, other charges etc. all complete, approved and accepted by the 
Engineer-in-charge. (Rate is excluding the cost of reinforcement and its fabrication, 
placing, binding etc. and the cost of shuttering &amp; centering) Formwork/Shuttering, Props and necessary support wooden shutter
</t>
    </r>
  </si>
  <si>
    <t>7.1.3</t>
  </si>
  <si>
    <t>Concrete:Lintel</t>
  </si>
  <si>
    <t>7.15.4</t>
  </si>
  <si>
    <t>Roof Slab Concrete</t>
  </si>
  <si>
    <t>7.15.6</t>
  </si>
  <si>
    <t>Formwork Lintel</t>
  </si>
  <si>
    <t>8.4(B) Formwork /shuttering,Props and Necessary support:Slab</t>
  </si>
  <si>
    <t>7.1.4</t>
  </si>
  <si>
    <t>RCC Sunshade + false ceiling</t>
  </si>
  <si>
    <t>Formwork /shuttering,Props and Necessary support:SlabSunshade + false ceiling</t>
  </si>
  <si>
    <t>7.15.8</t>
  </si>
  <si>
    <r>
      <rPr>
        <b/>
        <sz val="12"/>
        <color theme="1"/>
        <rFont val="Arial Narrow"/>
        <family val="2"/>
      </rPr>
      <t>Minimum 12 mm thick cement sand (F.M. 1.2) plaster (1:6)</t>
    </r>
    <r>
      <rPr>
        <sz val="12"/>
        <color theme="1"/>
        <rFont val="Arial Narrow"/>
        <family val="2"/>
      </rPr>
      <t xml:space="preserve"> having with fresh cement to 
both inner and outer surface of wall, finishing the edges and corners including washing of 
sand, cleaning the surface, curing at least for 7 days, cost of water, electricity, scaffolding 
and other charges etc. all complete in all respect as per drawing and accepted by the 
Engineer-in-charge. (Cement: CEM-II/A-M) ground floor.</t>
    </r>
  </si>
  <si>
    <t>8.1.2</t>
  </si>
  <si>
    <t>Kgs</t>
  </si>
  <si>
    <r>
      <rPr>
        <b/>
        <sz val="12"/>
        <color theme="1"/>
        <rFont val="Arial Narrow"/>
        <family val="2"/>
      </rPr>
      <t>60 -grad Deformed Bar:</t>
    </r>
    <r>
      <rPr>
        <sz val="12"/>
        <color theme="1"/>
        <rFont val="Arial Narrow"/>
        <family val="2"/>
      </rPr>
      <t xml:space="preserve">-Grade 400 (RB 400 /RB 400W: complying BDS ISO 6935-2:2006) ribbed or deformed 
bar produced and marked according to Bangladesh standard, with minimum yield strength, 
fy (ReH)= 400 MPa but fy not exceeding 450 MPa and whatever is the yield strength 
within allowable limit as per BNBC/ ACI 318, the ratio of ultimate tensile strength fu to yield 
strength fy, shall be at least 1.25 and minimum elongation after fracture and minimum 
total elongation at maximum force is 16% and 8% respectively : up to ground floor.
</t>
    </r>
  </si>
  <si>
    <t>6.1.1</t>
  </si>
  <si>
    <r>
      <rPr>
        <b/>
        <sz val="12"/>
        <color theme="1"/>
        <rFont val="Arial Narrow"/>
        <family val="2"/>
      </rPr>
      <t xml:space="preserve">Supplying, fitting and fixing country made GP(Gress Porcellanto) - glazed or unglazed 
homogeneous floor tiles </t>
    </r>
    <r>
      <rPr>
        <sz val="12"/>
        <color theme="1"/>
        <rFont val="Arial Narrow"/>
        <family val="2"/>
      </rPr>
      <t xml:space="preserve">complying BDS ISO 13006: 2015, water absorbtion ≤ 0.5%, 
modulus of rupture (MOR) ≥ 27 N/mm2
, irrespective of color &amp;/or design, with cement 
sand (F.M. 1.2) mortar (1:4) base and raking out the joints with white cement including 
cutting and laying the tiles in proper way and finishing with care etc. all complete and 
accepted by the Engineer-in-charge. (Cement: CEM-II/A-M). In ground floor </t>
    </r>
    <r>
      <rPr>
        <b/>
        <sz val="12"/>
        <color theme="1"/>
        <rFont val="Arial Narrow"/>
        <family val="2"/>
      </rPr>
      <t>GP (homogeneous) 300 mm x 300 mm floor tiles</t>
    </r>
  </si>
  <si>
    <t>6.6.1</t>
  </si>
  <si>
    <r>
      <rPr>
        <b/>
        <sz val="12"/>
        <color theme="1"/>
        <rFont val="Arial Narrow"/>
        <family val="2"/>
      </rPr>
      <t>Supplying, fitting and fixing country made glazed wall tiles</t>
    </r>
    <r>
      <rPr>
        <sz val="12"/>
        <color theme="1"/>
        <rFont val="Arial Narrow"/>
        <family val="2"/>
      </rPr>
      <t xml:space="preserve"> complying BDS ISO 13006: 
2015, accepted by the Engineer-in-charge. (Cement: CEM II/A-M). In ground floor.</t>
    </r>
    <r>
      <rPr>
        <b/>
        <sz val="12"/>
        <color theme="1"/>
        <rFont val="Arial Narrow"/>
        <family val="2"/>
      </rPr>
      <t>Wall tiles</t>
    </r>
    <r>
      <rPr>
        <sz val="12"/>
        <color theme="1"/>
        <rFont val="Arial Narrow"/>
        <family val="2"/>
      </rPr>
      <t xml:space="preserve"> less than, equal or equivalent to </t>
    </r>
    <r>
      <rPr>
        <b/>
        <sz val="12"/>
        <color theme="1"/>
        <rFont val="Arial Narrow"/>
        <family val="2"/>
      </rPr>
      <t>250 mm x 330 mm</t>
    </r>
    <r>
      <rPr>
        <sz val="12"/>
        <color theme="1"/>
        <rFont val="Arial Narrow"/>
        <family val="2"/>
      </rPr>
      <t xml:space="preserve"> in sizes</t>
    </r>
  </si>
  <si>
    <t>14.6.1.2</t>
  </si>
  <si>
    <r>
      <rPr>
        <b/>
        <sz val="12"/>
        <color theme="1"/>
        <rFont val="Arial Narrow"/>
        <family val="2"/>
      </rPr>
      <t>Supplying, fitting and fixing of aluminium sliding window a</t>
    </r>
    <r>
      <rPr>
        <sz val="12"/>
        <color theme="1"/>
        <rFont val="Arial Narrow"/>
        <family val="2"/>
      </rPr>
      <t>s per the U.S. Architectural 
Aluminium Manufacturer‟s Association (AAMA) standard specification and BDS 1879:2014 
having 1.2 mm thick outer bottom (size 75.50 mm, 32mm), 1.2 mm thick outer top (size 
75.50 mm, 16.80 mm), 1.2 mm thick shutter top (size 33 mm.26.80, 22 mm), 1.2 mm thick 
shutter bottom (size 60mm, 24.40 mm), 1.2 mm thick outer side (size 75.50 mm,19.90 
mm), 1.2 mm thick shutter lock (size 49.20 mm 26.20 mm) and 1.2 mm thick inter lock 
(size 34.40 mm, 32.10 mm) sections all aluminium members (total weight kg/sqm) will be 
anodized to aluminium bronze/silver/ss/black colour with a coat not less than 15 micrones 
in thickness or powder coated to any colour with a coat not less than 25 micrones in 
thickness and density of 4 mg per square cm etc. including all accessories like sliding door 
key lock, sliding door wheel, sliding door mohiar, sliding door neoprene, bolts and nuts 
including sealants, keeping provision for fitting 5 mm thick glass including labour charge 
for fitting of accessories, making grooves and mending good damages, carriage, and 
electricity complete in all respect as per drawing and accepted by the Engineer-in-charge.</t>
    </r>
    <r>
      <rPr>
        <b/>
        <sz val="12"/>
        <color theme="1"/>
        <rFont val="Arial Narrow"/>
        <family val="2"/>
      </rPr>
      <t>Size up to: 1500 mm x 1400 mm. (total weight minimum 9.081 kg)</t>
    </r>
    <r>
      <rPr>
        <sz val="12"/>
        <color theme="1"/>
        <rFont val="Arial Narrow"/>
        <family val="2"/>
      </rPr>
      <t>Anodized to bronze colour</t>
    </r>
  </si>
  <si>
    <t>14.14.2.1</t>
  </si>
  <si>
    <t>13.4.2</t>
  </si>
  <si>
    <r>
      <rPr>
        <b/>
        <sz val="12"/>
        <color theme="1"/>
        <rFont val="Arial Narrow"/>
        <family val="2"/>
      </rPr>
      <t>5 mm thick tinted glass Supplying, fitting and fixing in Aluminium windows frames</t>
    </r>
    <r>
      <rPr>
        <sz val="12"/>
        <color theme="1"/>
        <rFont val="Arial Narrow"/>
        <family val="2"/>
      </rPr>
      <t xml:space="preserve">
distortion free glass of approved quality and shade including cost of fitting fixing all 
necessary accessories etc. complete in all respect as per drawing and accepted by the 
Engineer-in-charge.
</t>
    </r>
  </si>
  <si>
    <r>
      <rPr>
        <b/>
        <sz val="12"/>
        <color theme="1"/>
        <rFont val="Arial Narrow"/>
        <family val="2"/>
      </rPr>
      <t xml:space="preserve">Supplying, fitting and fixing window grill made of M.S. section 25 mm x 6mm outer </t>
    </r>
    <r>
      <rPr>
        <sz val="12"/>
        <color theme="1"/>
        <rFont val="Arial Narrow"/>
        <family val="2"/>
      </rPr>
      <t xml:space="preserve">
frame and 20 mm x 5 mm inner member as per drawing and design approved and 
accepted by the Engineer-in-charge. (Total weight per sqm should be min 14 kg. and add 
or deduct @ Tk. 130.00 for each kg/sqm excess or less respectively)</t>
    </r>
  </si>
  <si>
    <r>
      <rPr>
        <b/>
        <sz val="12"/>
        <color theme="1"/>
        <rFont val="Arial Narrow"/>
        <family val="2"/>
      </rPr>
      <t xml:space="preserve">Supplying fitting &amp; fixing of uPVC plastic door frame </t>
    </r>
    <r>
      <rPr>
        <sz val="12"/>
        <color theme="1"/>
        <rFont val="Arial Narrow"/>
        <family val="2"/>
      </rPr>
      <t>having specific gravity 
1.35 - 1.45, and other physical, chemical, thermal, fire resistivity properties etc. as per 
BSTI approved manufacturer standards or ASTM, BS/ISO/IS standards fitted and fixed in 
brick wall/ R.C.C wall with 6 Nos. GI clamp, 4 nos inner joint GI clamp, 2 nos. outer GI joint 
clamp, 16 nos. rivet making necessary grooves and mending good the damages, finishing, 
curing, carriage etc complete in all respect accepted by the Engineer-in-charge</t>
    </r>
    <r>
      <rPr>
        <b/>
        <sz val="12"/>
        <color theme="1"/>
        <rFont val="Arial Narrow"/>
        <family val="2"/>
      </rPr>
      <t xml:space="preserve"> 2 Nos Toilet door Size=30"X84"</t>
    </r>
  </si>
  <si>
    <t>Rm</t>
  </si>
  <si>
    <t>22.12.2</t>
  </si>
  <si>
    <r>
      <rPr>
        <b/>
        <sz val="12"/>
        <color theme="1"/>
        <rFont val="Arial Narrow"/>
        <family val="2"/>
      </rPr>
      <t>Supplying, fitting, fixing of uPVC solid plastic door shutter</t>
    </r>
    <r>
      <rPr>
        <sz val="12"/>
        <color theme="1"/>
        <rFont val="Arial Narrow"/>
        <family val="2"/>
      </rPr>
      <t xml:space="preserve"> having specific 
gravity of 1.35 - 1.45, thickness 1.7 mm-2.2 mm, and other physical, chemical, thermal, 
fire resistivity properties etc. as per BSTI approved manufacturer standards or ASTM, 
BS/ISO/IS standards of different sizes, fitted fixed with uPVC plastic door frame weighing 
5.82 kg/m2 with at least 3 Nos. SS hinges by min 64 Nos. Ø 3.17 mm and 3.97 mm 12.7 
mm long rivets, 12 nos. 25.4 mm SS screws, Ø 9.38 mm, 150 mm long SS tower bolts 2 
nos., 146 mm SS handle by rivet 2 Nos., G.I inner joint, 234.95 mm x 127 mm clamp, 76.2 
mm x 57.15 mm, 25 mm dia 1 no ss haspbolt, special type round lock, carrying the same 
to the site and local carriage etc. complete in all respect and accepted by the Engineer-in charge.</t>
    </r>
    <r>
      <rPr>
        <b/>
        <sz val="12"/>
        <color theme="1"/>
        <rFont val="Arial Narrow"/>
        <family val="2"/>
      </rPr>
      <t>760 mm x 2130 mm uPVC plastic shutter (solid)</t>
    </r>
  </si>
  <si>
    <t>Each</t>
  </si>
  <si>
    <t>11.1.2</t>
  </si>
  <si>
    <r>
      <rPr>
        <b/>
        <sz val="12"/>
        <color theme="1"/>
        <rFont val="Arial Narrow"/>
        <family val="2"/>
      </rPr>
      <t>Supplying and making door frames (Chowkat)</t>
    </r>
    <r>
      <rPr>
        <sz val="12"/>
        <color theme="1"/>
        <rFont val="Arial Narrow"/>
        <family val="2"/>
      </rPr>
      <t xml:space="preserve"> for all floors with matured 
seasoned wood of required size. Painting two coats of coal tar to the surface in contact 
with wall. Fitting and fixing in position etc. all complete and accepted by the Engineer-in charge. (All sizes of wood are finished) </t>
    </r>
    <r>
      <rPr>
        <b/>
        <sz val="12"/>
        <color theme="1"/>
        <rFont val="Arial Narrow"/>
        <family val="2"/>
      </rPr>
      <t>Garjan/ Jam/ Local sal</t>
    </r>
  </si>
  <si>
    <t>12.2.2</t>
  </si>
  <si>
    <r>
      <t xml:space="preserve">Door Shutter:Supplying, fitting and fixing 38 mm thick well matured seasoned (minimum 250 mm wide 
plank) solid wood single leaf flush door shutter having a frame of top, lock and bottom 
rail of sections 100 mm x 12 mm styles 100 mm x 38 mm covered with 100 mm x 12 mm 
plank, screwed to each face and provided with best quality 4 nos 100 mm iron hinges, 2 
(two) nos best quality 12 mm dia 250 mm and 200 mm long iron tower and socket bolts, 1 
(one) no best quality hasp bolt, 2 (two) nos heavy type nickel plated handles, hinged 
cleats, buffer blocks and finished by sand papering etc. all complete in all floors and 
accepted by the Engineer-in-charge. (All sizes of wood are finished) </t>
    </r>
    <r>
      <rPr>
        <b/>
        <sz val="12"/>
        <color theme="1"/>
        <rFont val="Arial Narrow"/>
        <family val="2"/>
      </rPr>
      <t>Gamari</t>
    </r>
  </si>
  <si>
    <r>
      <rPr>
        <b/>
        <sz val="12"/>
        <color theme="1"/>
        <rFont val="Arial Narrow"/>
        <family val="2"/>
      </rPr>
      <t>French polishing to door frames and shutter</t>
    </r>
    <r>
      <rPr>
        <sz val="12"/>
        <color theme="1"/>
        <rFont val="Arial Narrow"/>
        <family val="2"/>
      </rPr>
      <t xml:space="preserve"> by three coats over a coat of 
priming including putty, cleaning, finishing and polishing with sand paper etc. all complete 
in all floors and accepted by the Engineer-in-charge.</t>
    </r>
    <r>
      <rPr>
        <b/>
        <sz val="12"/>
        <color theme="1"/>
        <rFont val="Arial Narrow"/>
        <family val="2"/>
      </rPr>
      <t>Door frame.</t>
    </r>
  </si>
  <si>
    <t>16.2.1</t>
  </si>
  <si>
    <r>
      <rPr>
        <b/>
        <sz val="12"/>
        <color theme="1"/>
        <rFont val="Arial Narrow"/>
        <family val="2"/>
      </rPr>
      <t>Plastic Paint Interior standard acrylic emulsion paint (plastic or matt finish)</t>
    </r>
    <r>
      <rPr>
        <sz val="12"/>
        <color theme="1"/>
        <rFont val="Arial Narrow"/>
        <family val="2"/>
      </rPr>
      <t xml:space="preserve"> of approved best 
quality and colour delivered from authorized local agent of the manufacturer (Berger 
robbialac plastic emulsion/Asian apcolite plastic emulsion or equivalent brand) in a sealed 
container; applying to interior wall and ceiling with surface preparation including cleaning 
drying, making free from dirt, grease, wax, removing all chalked and scaled materials, 
fungus, mending good the surface defects using sand paper and necessary scaffolding; 
applying 1 coat of interior sealer of specified brand on prepared surface; then applying 1 
coat of interior putty of specified brand for levelling, spot filling, crack filling and cutting by 
sand paper/zero water paper; finally applying 2 coats of interior emulsion paint spreading 
by brush/roller/spray &amp; necessary scaffolding etc. upto desired finishing, elapsing specified 
time for drying or recoating; all complete in all floors and accepted by the Engineer-in charge.</t>
    </r>
  </si>
  <si>
    <t>16.1.1</t>
  </si>
  <si>
    <r>
      <rPr>
        <b/>
        <sz val="12"/>
        <color theme="1"/>
        <rFont val="Arial Narrow"/>
        <family val="2"/>
      </rPr>
      <t xml:space="preserve">Weather Coat: Exterior standard acrylic emulsion paint of approved best quality and color having </t>
    </r>
    <r>
      <rPr>
        <sz val="12"/>
        <color theme="1"/>
        <rFont val="Arial Narrow"/>
        <family val="2"/>
      </rPr>
      <t xml:space="preserve">
water resisting properties and resistance properties against fungi, fading &amp; flaking 
delivered from authorized local agent of the manufacturer (Berger weather coat smooth/ 
Elite smooth exterior/ Asian apex weather coat or equivalent brand) in a sealed container; 
applying to exterior surface with surface preparation including cleaning, drying, making 
free from dirt, grease, wax, removing all chalked and scaled materials, fungus, mending 
good the surface defects using sand paper and necessary scaffolding; applying 1 coat of 
exterior sealer of specified brand on prepared surface; then applying 1 coat of exterior 
putty of specified brand for levelling, spot filling, crack filling and cutting by sand 
paper/zero water paper; finally applying 2 coats of exterior emulsion paint spreading by 
brush/roller/spray &amp; necessary scaffolding etc. upto desired finishing, elapsing specified 
time for drying or recoating; all complete in all floors and accepted by the Engineer-in charge.</t>
    </r>
  </si>
  <si>
    <t>16.3.1</t>
  </si>
  <si>
    <r>
      <rPr>
        <b/>
        <sz val="12"/>
        <color theme="1"/>
        <rFont val="Arial Narrow"/>
        <family val="2"/>
      </rPr>
      <t>Standard synthetic enamel paint of approved best quality and colou</t>
    </r>
    <r>
      <rPr>
        <sz val="12"/>
        <color theme="1"/>
        <rFont val="Arial Narrow"/>
        <family val="2"/>
      </rPr>
      <t>r delivered from 
authorized local agent of the manufacturer (Berger jhilik synthetic enamel/Elite quick 
drying/Asian decora synthetic enamel or equivalent brand) in a sealed container, having 
high water resistance, high bondibility, flexibility property; using specified brand thinner 
applying to metallic or wooden surface by brass/roller/spray in 2 coats over single coat 
anti-corrosive coating including cleaning, drying, making free from dirt, grease, wax, 
removing all chalked and scaled materials, all complete in all floors and accepted by the 
Engineer-in-charge.</t>
    </r>
  </si>
  <si>
    <r>
      <rPr>
        <b/>
        <sz val="12"/>
        <color theme="1"/>
        <rFont val="Arial Narrow"/>
        <family val="2"/>
      </rPr>
      <t>Roof top water proofing:38 mm thick artificial patent stone (1:2:4)</t>
    </r>
    <r>
      <rPr>
        <sz val="12"/>
        <color theme="1"/>
        <rFont val="Arial Narrow"/>
        <family val="2"/>
      </rPr>
      <t xml:space="preserve"> flooring with cement, best quality coarse 
sand (50% quantity of Sylhet sand or coarse sand of equivalent F.M. 2.2 and 50% best 
quality local sand of FM 1.2) and 12 mm down well graded stone chips, laying the 
concrete in alternate panels, compacting and finishing the top with neat cement and curing 
at least for 7 days in all floors including cost of water, electricity and other charges etc. all 
complete and accepted by the Engineer-in-charge. Cement: (CEM-II/A-M) In ground floor</t>
    </r>
  </si>
  <si>
    <t>MP</t>
  </si>
  <si>
    <t>Nos</t>
  </si>
  <si>
    <t>One Job</t>
  </si>
  <si>
    <t>Sub-Total TK (Part-A) =</t>
  </si>
  <si>
    <r>
      <rPr>
        <b/>
        <sz val="12"/>
        <color theme="1"/>
        <rFont val="Arial Narrow"/>
        <family val="2"/>
      </rPr>
      <t xml:space="preserve">Supplying, fitting and fixing of Marble stone with sketching picture of 7th March speech of Bangabandhu Sheikh Mujibur Rahman  </t>
    </r>
    <r>
      <rPr>
        <sz val="12"/>
        <color theme="1"/>
        <rFont val="Arial Narrow"/>
        <family val="2"/>
      </rPr>
      <t xml:space="preserve">Lettering the project name Below the picture on white colour Granite stone with 18mm thick Italian or equivalent origin granite stone of approved 
quality, texture and size over  brick wall surface with cement sand (F.M. 1.2) mortar (1:2) including. 
placing cement slurry below the stone, cutting the granite stone to desired size, grinding 
and finishing the edges, setting in position in proper level, filling the gaps with white 
cement and colouring pigments including supplying all necessary equipments/materials 
and finishing the top by pumice stone and necessary auxiliary materials and water, 
electricity and another lettering on surface of plastering wall infornt of building by weather coat painting as per drawing and perspective view other charges complete in all respect accepted by the Engineer-in charge. </t>
    </r>
  </si>
  <si>
    <t xml:space="preserve">a) Marble stone size: 30"x24" lettering on stone on front wall surface is as per drawing, design  and instruction of  Engineer-in charge. </t>
  </si>
  <si>
    <r>
      <t xml:space="preserve">b)(i) Name of the House as per Perspective view on the surface of front wall (Including sacffolding, labor cost ,weather coat ,etc) </t>
    </r>
    <r>
      <rPr>
        <b/>
        <sz val="12"/>
        <color theme="1"/>
        <rFont val="Nikosh"/>
      </rPr>
      <t xml:space="preserve"> ”বীর নিবাস মুজিব বর্ষে মাননীয় প্রধানমন্ত্রী শেখ হাসিনার উপহার”  size:6'-0"x1'-6" </t>
    </r>
    <r>
      <rPr>
        <sz val="12"/>
        <color theme="1"/>
        <rFont val="Nikosh"/>
      </rPr>
      <t>(ii) 18" diameter Marble Stone Logo of Freedom Fighter's on the surface of front wall as per Perspective view.</t>
    </r>
  </si>
  <si>
    <r>
      <rPr>
        <b/>
        <sz val="12"/>
        <color theme="1"/>
        <rFont val="Arial Narrow"/>
        <family val="2"/>
      </rPr>
      <t>Mass concrete (1:3:6)</t>
    </r>
    <r>
      <rPr>
        <sz val="12"/>
        <color theme="1"/>
        <rFont val="Arial Narrow"/>
        <family val="2"/>
      </rPr>
      <t xml:space="preserve"> in foundation or in floor with cement, sand (F.M. 1.2) and picked jhama brick chips including breaking of chips, screening, mixing, laying, compacting to required level and curing for at least 7 days including the supply of water, electricity, costs of tools &amp; plants and other charges etc. all complete and accepted by the Engineer-in_x0002_charge.(Cement: CEM-II/A-M) Mass concrete in foundation (1:3:6) with cement, brick chips and sand of F.M. 1.2</t>
    </r>
  </si>
  <si>
    <r>
      <rPr>
        <b/>
        <sz val="12"/>
        <color theme="1"/>
        <rFont val="Arial Narrow"/>
        <family val="2"/>
      </rPr>
      <t xml:space="preserve">Earth work in excavation in all kinds of soil for foundation </t>
    </r>
    <r>
      <rPr>
        <sz val="12"/>
        <color theme="1"/>
        <rFont val="Arial Narrow"/>
        <family val="2"/>
      </rPr>
      <t xml:space="preserve">trenches including layout, 
providing center lines, local bench-mark pillars, levelling, ramming and preparing the base, 
fixing bamboo spikes and marking layout with chalk powder, providing necessary tools and 
plants, protecting and maintaining the trench dry etc., stacking, cleaning the excavated 
earth at a safe distance out of the area enclosed by the layout etc. all complete and 
accepted by the Engineer-in-charge, subject to submit method statement of carrying out 
excavation work to the Engineer-in-charge for approval. However, engineer‟s approval 
shall not relieve the contractor of his responsibilities and obligations under the contract.  foundation trenches up to 1.5 m depth and maximum 10 m 
lead: in very stiff (hard) clayey soil/ rubbish etc.
</t>
    </r>
  </si>
  <si>
    <t>PART-B: SANITARY &amp; WATER SUPPLY WORKS</t>
  </si>
  <si>
    <t>26.3.1.1</t>
  </si>
  <si>
    <t xml:space="preserve">Supplying, fitting and fixing of European type glazed porcelain combi closet, including 
plastic seat cover, cistern system, preparing the base with cement concrete and with 
wire mesh or rods if necessary, in all floors including making holes wherever required and 
mending good the damages and fitting, fixing, finishing etc. complete with all necessary 
fittings and connections approved and accepted by the Engineer- in- charge.Light Colored (Ivory/ Alpine White/ Grey/ Pink/ Blue/ Aqua Verde) 
</t>
  </si>
  <si>
    <t>26.5.1.1</t>
  </si>
  <si>
    <t>26.2.1</t>
  </si>
  <si>
    <t>Supplying, fitting and fixing of Bangladesh pattern, long pan with foot-rest, made of 
vitreous China clay and preparing the base of pan with cement mortar (1:4) and with wire 
mesh or rods, if necessary in all floors including making holes wherever required and 
mending good the damages and fitting, fixing, finishing etc. complete with all necessary 
fittings and connections approved and accepted by the Engineer- in- charge.White colour 530 mm x 430 mm x 210 mm size &amp; 12.5 kg of weight</t>
  </si>
  <si>
    <t xml:space="preserve">Supplying, fitting and fixing of European type glazed porcelain low-down, capacity 10 
liter, 490 mm x 190 mm x 350 mm in size, approximately 14 kg of weight, on walls by 
screws and F.I. bar clamps, rowel plugs, making holes wherever required and mending 
good the damages and fitting, fixing &amp; finishing etc. complete with all necessary fittings 
and connections approved and accepted by the Engineer- in- charge.White colour
</t>
  </si>
  <si>
    <t>26.9.5.1</t>
  </si>
  <si>
    <t xml:space="preserve">Supplying, fitting and fixing of white glazed vitreous W/H wash basin excluding
pedestal, fitting, fixing the same in position with heavy type C.I. Brackets. 30 mm dia PVC 
waste water pipe with brass coupling (not exceeding 750 mm in length), basin waste with 
chain plug including making holes in walls and floors and fitting with wall, screws and 
mending good the damages, finishing etc. all complete approved and accepted by the 
Engineer-in-charge.465 mm x 340 mm x180 mm, 6kg of weight White </t>
  </si>
  <si>
    <t>Supplying, fitting and fixing of 450 mm x 350 mm size and 5 mm thick unframed super 
quality mirror with hard boards at the back with all necessary fitting including making 
holes in walls and mending good the damages with cement mortar (1:4) etc. all complete 
approved and accepted by the Engineer-in-charge (Made in Japan or equivalent).</t>
  </si>
  <si>
    <t>Supplying, fitting and fixing of super quality 600 x 125 mm white glass shelf having 5 
mm thickness with fancy C.P. brackets, screws and frames including making holes in 
walls and mending good the damages with cement mortar (1:4) etc. all complete 
approved and accepted by the Engineer- in- charge.</t>
  </si>
  <si>
    <t>Supplying, fitting and fixing of medium quality C.P. towel rail of 600 mm long and 20 mm 
in dia with C.P. holder including making drills in walls and mending good the damages 
with cement mortar (1:4) etc. all complete approved and accepted by the Engineer- in charge.</t>
  </si>
  <si>
    <t>26.24.1</t>
  </si>
  <si>
    <t>Supplying, fitting and fixing of standard porcelain toilet paper holder of 150 mm x 150 
mm x 126 mm size including making drills in walls and mending good the damages with 
cement mortar (1:4) etc. all complete approved and accepted by the Engineer- in- charge.
 Light Colored</t>
  </si>
  <si>
    <t>26.26.1</t>
  </si>
  <si>
    <t xml:space="preserve">Supplying, fitting and fixing of standard size soap tray including making holes in walls 
and mending good the damages with cement mortar (1:4) etc. all complete approved and 
accepted by the Engineer- in- charge.
 C.P. soap tray </t>
  </si>
  <si>
    <t>26.28.1</t>
  </si>
  <si>
    <t>Supplying, fitting and fixing of 125 mm dia stainless steel floor grating in traps or in 
drains including making holes in walls/floors and mending good the damages with cement 
mortar (1:4) etc. all complete approved and accepted by the Engineer- in- charge.</t>
  </si>
  <si>
    <t>Supplying 100 mm inside dia best quality uPVC soil, waste and ventilation pipe
having specific gravity 1.35-1.45, wall thickness 3.4- 4.0 mm, and other physical, 
chemical, themal, fire resistivity properties etc. as per BSTI approved manufacturer 
standards or ASTM, BS/ISO/IS standards fitting and fixing in position with sockets, bends, 
with all accessories such as round grating/domed roof grating bands, sockets etc. 
approved and accepted by the Engineer- in- charge</t>
  </si>
  <si>
    <t>(b)26.37.2 19 mm dia wall thickness 1.9 mm - 2.9 mm</t>
  </si>
  <si>
    <t>Supplying different inside dia best quality uPVC pressure pipe for water supply having 
specific gravity 1.35 - 1.45, and other physical, chemical, themal, fire resistivity properties 
etc. as per BSTI approved manufacturer standards or ASTM, BS/ISO/IS standards fitted 
and fixed in position with sockets, bends, with all accessories such as Round 
grating/domed roof grating, bends, sockets etc. approved and accepted by the Engineer in-charge.(a) 26.37.1 12 mm dia wall thickness 1.7 mm - 2.8 mm</t>
  </si>
  <si>
    <t>(c)  26.37.3 25 mm dia wall thickness 2.2 mm - 3.4 mm</t>
  </si>
  <si>
    <t>26.45.1</t>
  </si>
  <si>
    <t xml:space="preserve">Supplying and laying uPVC pipe for for underground including fitting, fixing etc. all 
complete approved and accepted by the Engineer- in- charge.
150 mm dia with wall thickness 4.5 mm - 6.6 mm uPVC pipe </t>
  </si>
  <si>
    <t>26.52.1</t>
  </si>
  <si>
    <t>Supplying, fitting and fixing of best quality faucets etc. complete approved and accepted 
by the Engineer- in- charge.
12 mm CP bib cock</t>
  </si>
  <si>
    <t>26.53.1</t>
  </si>
  <si>
    <t>Supplying, fitting and fixing of best quality CP pillar cock etc. complete approved and 
accepted by the Engineer- in- charge.
12 mm CP medium quality pillar cock</t>
  </si>
  <si>
    <t>26.63.2</t>
  </si>
  <si>
    <t>Supplying, fitting and fixing of angle stop cock etc. complete approved and accepted by 
the Engineer- in- charge.12 mm CP medium quality surface &amp; standard angle stop cock</t>
  </si>
  <si>
    <t>26.64.1</t>
  </si>
  <si>
    <t xml:space="preserve">Groove cutting in brick work and R.C.C work, including cost for concealing of G.I. pipe 
work (12 mm and 20 mm dia) in brick wall by cutting groove in wall, lintel, beam etc. by 
any means carefully without damaging the structure and filling the grooves with C.C 
(4:2:1) after laying of pipe including cost of scaffolding, finishing, curing etc. all complete 
approved and accepted by the Engineer- in- charge.
 Groove size 40 mm x 40 mm (For laying 12 mm to 20 mm dia pipes) </t>
  </si>
  <si>
    <t>26..65.1</t>
  </si>
  <si>
    <t xml:space="preserve">Supplying and fitting-fixing cleansing shower for ablution including holder etc. all 
complete approved and accepted by the Engineer- in- charge Fixed type 100 mm CP shower rose </t>
  </si>
  <si>
    <t>26.66.2</t>
  </si>
  <si>
    <t xml:space="preserve">Supplying and fitting-fixing hand / push shower for ablution including holder etc. all 
complete approved and accepted by the Engineer- in- charge.Moving type push shower </t>
  </si>
  <si>
    <t>26.67.1</t>
  </si>
  <si>
    <t xml:space="preserve">Supplying, fitting and fixing of food graded plastic overhead water reservoir tank 
including all necessary fittings, hardware and consumables etc. all complete approved 
and accepted by the Engineer- in- charge 500 liter capacity </t>
  </si>
  <si>
    <t>26.82.1</t>
  </si>
  <si>
    <t xml:space="preserve">Construction and placing of R.C.C inspection pit cover (slab) with supplying and 
provisions for placing, fitting, fixing 450 mm dia C.I. man-hole cover with locking/un locking arrangement including concrete (1:2:4) with approx. 1% re-enforcement, 
necessary earth cutting, or cleaning, side filling, curing etc. with minimum 12 mm cement 
plaster (1:4) and neat cement finishing on edges and top all complete and accepted by 
the Engineer- in- charge.
 950 mm x 950 mm x 75 mm R.C.C. pit cover with 450 mm dia C.I. manhole cover. </t>
  </si>
  <si>
    <t>As per Analysis</t>
  </si>
  <si>
    <t>Supplying, fitting and fixing of single bowl stainless steel sink with sink tray (size 450 
mm x 1050 mm) with heavy type CI steel brackets, 12 mm dia C.P. bib-cock, 40 mm dia 
C.P. chain plug, 40 mm dia C.P. waste, 40 mm dia PVC waste pipe with brass coupling 
(750 mm length) including making hole in walls and floors and mending good the 
damages, finishing with 1:4 cement mortar etc. all complete approved and accepted by 
the Engineer-in-charge. (Malaysia / Singapore / Thailand made or equivalent)</t>
  </si>
  <si>
    <t>26.56.2</t>
  </si>
  <si>
    <t>Supplying, fitting and fixing of best quality concealed fixed sink cock etc. complete 
approved and accepted by the Engineer-in-charge.12 mm CP concealed moving cock</t>
  </si>
  <si>
    <t>26.80.1</t>
  </si>
  <si>
    <t>Construction of masonry inspection pit with 250 mm thick brick work in cement mortar 
(1:4) including necessary earth work, side filling and one layer brick flat soling, 75 mm 
thick (1:3:6) base concrete for making invert channel and 12 mm thick (1:2) cement 
plaster with neat finishing etc. all complete up to a depth of 700 mm approved and 
accepted by the Engineer- in- charge.
 Clear 450 mm x 450 mm and depth 450 mm to 600 mm, average 525 mm for single 150 
mm dia R.C.C. pipes and 400 mm PVC pipe.</t>
  </si>
  <si>
    <t>Supplying 100 mm inside dia best quality uPVC soil, waste and ventilation pipe
having specific gravity 1.35-1.45, wall thickness 3.4- 4.0 mm, and other physical, 
chemical, themal, fire resistivity properties etc. as per BSTI approved manufacturer 
standards or ASTM, BS/ISO/IS standards fitting and fixing in position with sockets, bends, 
with all accessories such as round grating/domed roof grating bands, sockets etc. 
approved and accepted by the Engineer- in- charge.</t>
  </si>
  <si>
    <t>Sub-Total TK (Part-B) =</t>
  </si>
  <si>
    <t>PART-C: SUBMERSIBLE PUMP INSTALLATION  WORKS</t>
  </si>
  <si>
    <t>C.1.0</t>
  </si>
  <si>
    <t>C.1.1</t>
  </si>
  <si>
    <t>C.1.2</t>
  </si>
  <si>
    <t>Rft</t>
  </si>
  <si>
    <t>Sub-Total TK (Part-C) =</t>
  </si>
  <si>
    <t>Supplying, fitting of upto 1.5 Hp submergible pump at reasonable depth from EGL including 100 mm dia uPVC pipe with expanded top pipes at EGL (200 mm dia at least 3' length) Reducer , tube-well pipes strainer blind pipe pipe cap etc fitting and fixing with best quality uPVC solution iron screws and uPVC tape and placing in position with proper size boring setting commissioning etc all complete as per standard practice and accepted by the Engineering -in-charge</t>
  </si>
  <si>
    <t xml:space="preserve">Upto 1.5-HP pump including all fittings </t>
  </si>
  <si>
    <t>200 mm dia-boring upto 125 ft including 100 mm dia tube-well pipes strainer, blind pipe, 38mm dia sinking pipe, fitting and necessary materials</t>
  </si>
  <si>
    <r>
      <rPr>
        <b/>
        <sz val="12"/>
        <color theme="1"/>
        <rFont val="Arial Narrow"/>
        <family val="2"/>
      </rPr>
      <t>Construction of septic tank</t>
    </r>
    <r>
      <rPr>
        <sz val="12"/>
        <color theme="1"/>
        <rFont val="Arial Narrow"/>
        <family val="2"/>
      </rPr>
      <t xml:space="preserve"> of different sizes with walls of brick work in cement mortar 
(1:6) having a lining of minimum 125 mm R.C.C cast against the walls as per approved 
type plan over a brick flat soling and 150 mm thick reinforced cement concrete flooring 
(1:2:4) with 125 mm thick walls in partition and 12 mm thick cement plaster (1:4) with 
N.C.F. to insides of walls on floor and all around outside walls by 450 mm height at top 
including supplying, fitting and fixing of two R.C.C. Tees and providing 450 mm dia water 
sealed heavy type C.I. manhole cover with locking/unlocking arrangement and 100 mm 
thick R.C.C (1:2:4) top slab, including centering, shuttering, fabricating, casting and curing 
etc. complete up to required depth including necessary earth work in excavation and 
shoring, bailing out water and side filling including the cost of all materials, operations and 
incidental charges. etc. all complete as per type plan approved and accepted by the 
Engineer-in-charge (Rate is including cost of reinforcement and its fabrication, binding 
and placing).As per Drawing and Desing all complete accepted by the Engineer-in-charge </t>
    </r>
  </si>
  <si>
    <t>PART-D: ELECTRICAL WORKS</t>
  </si>
  <si>
    <t>1.1.7(iv)</t>
  </si>
  <si>
    <t>Concealed conduit wiring for following point looping at the switch board with earth terminal with 1C-2x1.5 sqmm PVC insuated cable (BYA) &amp; same size PVC insulated ECC(BYA) Green / White color including circuit wiring with IC-2x2.5 sqmm PVC insulated cable (BYA) &amp; same size PVC insulated ECC (BYA) (Green / White color) through PVC conduit (one conduit from switch board to common point on ceiling is considered to draw 3 pair of cable) of reputed manufacturer) of minimum 25 mm dia &amp; 1.5 mm wall thickness complete with 18 SWG GP sheet / PVC switch board pull box with 3mm thick ebonite sheet cover, fixing materials etc.(without switch) as required including mending the damages good. All electrical contacts shall be of brass / copper connected through connector or soldering (no twisting shall be allowed) and cables shall be manufactured and tested according to relevant  IEC / BDS / BS / VDE  standards and as per detailed specification mentioned in Annexure-1. The work shall be carried out as per direction &amp; approval of the Engineer.Cable manufacturer(s) must have valid test certificate from internationally accrediated laboratory (like CPRI, KEMA etc) accepted / approved by the Engineer Light / exhaust or wall bracket fan point</t>
  </si>
  <si>
    <t>1.1.7(v)</t>
  </si>
  <si>
    <t>Concealed conduit wiring for following point looping at the switch board with earth terminal with 1C-2x1.5 sqmm PVC insuated cable (BYA) &amp; same size PVC insulated ECC(BYA) Green / White color including circuit wiring with IC-2x2.5 sqmm PVC insulated cable (BYA) &amp; same size PVC insulated ECC (BYA) (Green / White color) through PVC conduit (one conduit from switch board to common point on ceiling is considered to draw 3 pair of cable) of reputed manufacturer) of minimum 25 mm dia &amp; 1.5 mm wall thickness complete with 18 SWG GP sheet / PVC switch board pull box with 3mm thick ebonite sheet cover, fixing materials etc.(without switch) as required including mending the damages good. All electrical contacts shall be of brass / copper connected through connector or soldering (no twisting shall be allowed) and cables shall be manufactured and tested according to relevant  IEC / BDS / BS / VDE  standards and as per detailed specification mentioned in Annexure-1. The work shall be carried out as per direction &amp; approval of the Engineer.Cable manufacturer(s) must have valid test certificate from internationally accrediated laboratory (like CPRI, KEMA etc) accepted / approved by the Enginee Fan point</t>
  </si>
  <si>
    <t>1.2.9.8</t>
  </si>
  <si>
    <r>
      <t xml:space="preserve">Concealed conduit wiring with the following PVC insulated stranded cable (BYA) &amp; PVC insulated Green / White colour ECC wire (BYA) through PVC conduit of reputed manufacturer complete with 18 SWG GP sheet pull box with 3mm thick ebonite sheet cover, fixing materials, other accessories etc. as required including mending the damages good. All electrical contacts shall be of brass / copper connected through connector or soldering (no twisting shall be allowed) and cables shall be manufactured and tested according to relevant IEC / BDS / BS / VDE standards and as per detailed specification mentioned in </t>
    </r>
    <r>
      <rPr>
        <b/>
        <sz val="10"/>
        <color indexed="8"/>
        <rFont val="Arial Narrow"/>
        <family val="2"/>
      </rPr>
      <t>Annexure-A</t>
    </r>
    <r>
      <rPr>
        <sz val="10"/>
        <color indexed="8"/>
        <rFont val="Arial Narrow"/>
        <family val="2"/>
      </rPr>
      <t xml:space="preserve"> The work shall be carried out as per direction &amp; approval of the Engineer. Cables manufacturer(s) must have valid test certificate from internationally accredite laboratory (like CPRI KEMA etc) accepted/approved by the Engineer. 1C-2x2.5sqmm (BYA) cable with 2.5sqmm (BYA) ECC wire through PVC pipe of minimum inner dia 16 mm having wall thickness of 1.5 mm</t>
    </r>
  </si>
  <si>
    <t>Meter</t>
  </si>
  <si>
    <t>6A.27.1 (iii)</t>
  </si>
  <si>
    <t>Supply &amp; fixing of the following manufacturers by DYNAMIC (DEIL) / MEP (NICE / SEMEL) / METRO / SUPER STAR/ENERGYPAC/ENERGY + or equivalent brand  accepted / approved by the Engineer . Round Type holder</t>
  </si>
  <si>
    <t xml:space="preserve">Supply &amp; fixing of the following energy savings lamp (CFL) having Illuminate even at low voltage as 110 volts. Built in short circuit &amp; over voltage protection feature &amp; 8000 hrs (minimum) lifetime , 230V / 250V, 50Hz manufacturers by OSRAM / PHILIPS / ENERGYPAC / CBE / CORONA / HAVELLS / GE EDISION / EASTERN / PRODIP / MEP / METRO / HARMONICS / SUPERSTAR/ TRANSTEC / ENERGY+ or equivalent brand accepted / approved by the Engineer .23 watt spiral screw type lamp E-27
</t>
  </si>
  <si>
    <t>6A.20.4</t>
  </si>
  <si>
    <t>6A.5(ii).(b).2</t>
  </si>
  <si>
    <t xml:space="preserve">Supply &amp; fixing  LED spot light fitting of the following features and model with all necessary elements such as driver, chips etc. complete model as sample shall be approved by the Engineer .12W
</t>
  </si>
  <si>
    <t>4.11.2(ii)</t>
  </si>
  <si>
    <t>4.11.2(iii)</t>
  </si>
  <si>
    <t>4.11.2(iv)</t>
  </si>
  <si>
    <t>4.11.2(v)</t>
  </si>
  <si>
    <t>4.12.(ii)</t>
  </si>
  <si>
    <t>Providing &amp; fixing 250 volts. 5 / 6 amps (minimum) concealed type following switch / switch socket manufactured and tested in accordance with relevant IEC / VDE / NEMA / BS / JIS standards mounted on required size 18 SWG galvanized plain sheet / PVC board (Self-extinguishing 650oC) of 76.2 mm (3") depth. All electrical contacts shall be of brass / copper Made in HONGKONG / MALAYSIA / SINGAPORE / S KOREA / THAILAND.Gang type Fan Regulator</t>
  </si>
  <si>
    <t>4.10.1.(ii)</t>
  </si>
  <si>
    <r>
      <t>Providing &amp; fixing 250 volt single phase  3-pin combined switch socket outlet (surface / Concealed type) manufactured and tested in accordance with relevant IEC / VDE / NEMA / BS / JIS standards mounted on required size 18 SWG galvanized plain sheet board /  Plastic Board (Self-extinguishing 650</t>
    </r>
    <r>
      <rPr>
        <vertAlign val="superscript"/>
        <sz val="12"/>
        <rFont val="Arial Narrow"/>
        <family val="2"/>
      </rPr>
      <t>o</t>
    </r>
    <r>
      <rPr>
        <sz val="12"/>
        <rFont val="Arial Narrow"/>
        <family val="2"/>
      </rPr>
      <t xml:space="preserve">C)  of 76.2 mm. (3") depth. (Manufacturer shall  have  certificate of standard which they follow). Made in HONGKONG / MALAYSIA / SINGAPORE / S KOREA / THAILAND 
</t>
    </r>
  </si>
  <si>
    <r>
      <t>Providing &amp; fixing 250 volts. 5 / 6 amps (minimum) concealed type following switch / switch socket manufactured and tested in accordance with relevant IEC / VDE / NEMA / BS / JIS standards mounted on required size 18 SWG galvanized plain sheet / PVC board (Self-extinguishing 650</t>
    </r>
    <r>
      <rPr>
        <vertAlign val="superscript"/>
        <sz val="12"/>
        <rFont val="Arial Narrow"/>
        <family val="2"/>
      </rPr>
      <t>o</t>
    </r>
    <r>
      <rPr>
        <sz val="12"/>
        <rFont val="Arial Narrow"/>
        <family val="2"/>
      </rPr>
      <t>C) of 76.2 mm (3") depth. All electrical contacts shall be of brass / copper Made in HONGKONG / MALAYSIA / SINGAPORE / S KOREA / THAILAND. One gang switch &amp; one 5 amps 2-pin socket combined.</t>
    </r>
  </si>
  <si>
    <r>
      <t>Providing &amp; fixing 250 volts. 5 / 6 amps (minimum) concealed type following switch / switch socket manufactured and tested in accordance with relevant IEC / VDE / NEMA / BS / JIS standards mounted on required size 18 SWG galvanized plain sheet / PVC board (Self-extinguishing 650</t>
    </r>
    <r>
      <rPr>
        <vertAlign val="superscript"/>
        <sz val="12"/>
        <rFont val="Arial Narrow"/>
        <family val="2"/>
      </rPr>
      <t>o</t>
    </r>
    <r>
      <rPr>
        <sz val="12"/>
        <rFont val="Arial Narrow"/>
        <family val="2"/>
      </rPr>
      <t xml:space="preserve">C) of 76.2 mm (3") depth. All electrical contacts shall be of brass / copper Made in HONGKONG / MALAYSIA / SINGAPORE / S KOREA / THAILAND .Two gang Switch  </t>
    </r>
  </si>
  <si>
    <r>
      <t>Providing &amp; fixing 250 volts. 5 / 6 amps (minimum) concealed type following switch / switch socket manufactured and tested in accordance with relevant IEC / VDE / NEMA / BS / JIS standards mounted on required size 18 SWG galvanized plain sheet / PVC board (Self-extinguishing 650</t>
    </r>
    <r>
      <rPr>
        <vertAlign val="superscript"/>
        <sz val="12"/>
        <rFont val="Arial Narrow"/>
        <family val="2"/>
      </rPr>
      <t>o</t>
    </r>
    <r>
      <rPr>
        <sz val="12"/>
        <rFont val="Arial Narrow"/>
        <family val="2"/>
      </rPr>
      <t xml:space="preserve">C) of 76.2 mm (3") depth. All electrical contacts shall be of brass / copper Made in HONGKONG / MALAYSIA / SINGAPORE / S KOREA / THAILAND .Three gang Switch  </t>
    </r>
  </si>
  <si>
    <r>
      <t>Providing &amp; fixing 250 volts. 5 / 6 amps (minimum) concealed type following switch / switch socket manufactured and tested in accordance with relevant IEC / VDE / NEMA / BS / JIS standards mounted on required size 18 SWG galvanized plain sheet / PVC board (Self-extinguishing 650</t>
    </r>
    <r>
      <rPr>
        <vertAlign val="superscript"/>
        <sz val="12"/>
        <rFont val="Arial Narrow"/>
        <family val="2"/>
      </rPr>
      <t>o</t>
    </r>
    <r>
      <rPr>
        <sz val="12"/>
        <rFont val="Arial Narrow"/>
        <family val="2"/>
      </rPr>
      <t xml:space="preserve">C) of 76.2 mm (3") depth. All electrical contacts shall be of brass / copper Made in HONGKONG / MALAYSIA / SINGAPORE / S KOREA / THAILAND .Four gang Switch  </t>
    </r>
  </si>
  <si>
    <t>18.1.1(ii)</t>
  </si>
  <si>
    <t>Supplying &amp; fixing AC capacitor type ceiling fan (without regulator) of following specifications and sizes complete with minimum 305 mm (1 ft) long  and  0.75 -1.0"  dia, 2.3 mm  thickness MS pipe down rod, tempered cast aluminum blades, 2.5 µf 400V AC capacitor, canopy, double Z ball bearing, best quality silicon sheet  core, best quality copper made super enamel wire, aluminum alloyed casting body having safety pin with powder coated heat / docu paint as required etc. connecting PVC wire complete as required.Rated voltage : 220 volts Rated frequency : 50 Hz Rated speed : 300 rpm ± 10 % Service value : Minimum 2.8 m3 / min / watt Temperatur rise : Maximum 70ºC Class of insulation : Class-E 1400 mm (56") sweep SEC Glob/ BRB Lovely /super star peimium /jamuna super deluxe or equivalent brand accepted/approved by the Engineer. Input Power:Max 75 watt</t>
  </si>
  <si>
    <t>Providing &amp; fixing U type fan clamp made of 15.87 mm. (5/8") dia MS rod as per sample approved by the Engineer.</t>
  </si>
  <si>
    <t>18.4.2</t>
  </si>
  <si>
    <t>4.1(ii)</t>
  </si>
  <si>
    <t>Providing &amp; fixing 250V, 50 Hz grade following concealed type sub-distribution board made of plactic insulated (self-extinguishing 650 dec C)  complete with hinged type transparent plastic door, built-in type locking arrangement, one no. 60 A capacity bus-bar with required no. of holes thereon on insulators at both ends, copper blocks for neutral and earth terminal, SPMCBs having minimum breaking capacity 6 / 10-KA with thermal over current and instantaneous electromagnetic short ckt. release,  necessary arrangement for fixing of MCBs in/c epoxy resin powder coat painted etc complete. Box manufactured by ABB /Legrand or equivalent product and with SPMCBS of ABB/ HAVELLS / LEGRAND / MERLIN GERIN / Lo/ ORPS/ KAWAMURA/HAGER  or equivalent brand  accepted / approved by the engineer. 6-Way SPDB in coming : 1x60 amps Out-going :6x5/10/15/20 amps. SPMCB</t>
  </si>
  <si>
    <t>No</t>
  </si>
  <si>
    <t>Application fee for Electric Meter Connection (Govt. fee) at actual cost. (Tenderers are requested to please confirm the actual fees before submitting the tender</t>
  </si>
  <si>
    <t>Job</t>
  </si>
  <si>
    <t>L/S</t>
  </si>
  <si>
    <t>Sub-Total TK (Part-D) =</t>
  </si>
  <si>
    <t>(Including VAT &amp; TAX) Grand Total=</t>
  </si>
  <si>
    <t>Md. Rejwonul Haque</t>
  </si>
  <si>
    <t>Assistant Engineer</t>
  </si>
  <si>
    <t>…………………………………………………</t>
  </si>
  <si>
    <t>………………………………….</t>
  </si>
  <si>
    <t>………………………………</t>
  </si>
  <si>
    <t>Bir Nibash Project (Molwa)</t>
  </si>
  <si>
    <t>TOTAL=</t>
  </si>
  <si>
    <t>(In Woard: Taka Thirteen Lac Forty Three Thousand Six Hundred Eighteen Only)</t>
  </si>
  <si>
    <t>Project Code:</t>
  </si>
  <si>
    <t>Project Name:</t>
  </si>
  <si>
    <t>Housing Construction Project for the Insolvent Freedom Fighters</t>
  </si>
  <si>
    <t>M Idris Siddiqui</t>
  </si>
  <si>
    <t>Project Director (Additional Secretary)</t>
  </si>
  <si>
    <t>Deputy Project Director</t>
  </si>
  <si>
    <t>Md.</t>
  </si>
  <si>
    <t>Government of The People's Republic of Bangladesh</t>
  </si>
  <si>
    <t>Ministry of Liberation War Affairs</t>
  </si>
  <si>
    <t>Tender Schedule</t>
  </si>
  <si>
    <t>FY-2021-2022</t>
  </si>
  <si>
    <t>The Quoted Rate is:</t>
  </si>
  <si>
    <t>Description</t>
  </si>
  <si>
    <t xml:space="preserve">Signature of the Tenderer                       </t>
  </si>
  <si>
    <t>With date &amp; Seal</t>
  </si>
  <si>
    <t>Upazila Nirbahi officer (UNO)</t>
  </si>
  <si>
    <t xml:space="preserve">  Upazila Project Implementation officer (PIO)</t>
  </si>
  <si>
    <t>Amount in figure(TK)</t>
  </si>
  <si>
    <t>Amount in Word(TK)</t>
  </si>
  <si>
    <t xml:space="preserve"> At par of the Schedule Rates</t>
  </si>
  <si>
    <t xml:space="preserve"> -------- %(In Figure &amp; Word) Less Than The Schedule of Rates</t>
  </si>
  <si>
    <t xml:space="preserve"> ------- % (In Figure &amp; Word)Above Than The Schedule of Rates</t>
  </si>
  <si>
    <t>Upazila:……………………….</t>
  </si>
  <si>
    <t xml:space="preserve">             Division: ………………………………….  District:…………………………………………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</si>
</sst>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 #,##0_);_(* \(#,##0\);_(* &quot;-&quot;??_);_(@_)"/>
  </numFmts>
  <fonts count="20" x14ac:knownFonts="1">
    <font>
      <sz val="11"/>
      <color theme="1"/>
      <name val="Calibri"/>
      <family val="2"/>
      <scheme val="minor"/>
    </font>
    <font>
      <sz val="11"/>
      <color theme="1"/>
      <name val="Calibri"/>
      <family val="2"/>
      <scheme val="minor"/>
    </font>
    <font>
      <sz val="12"/>
      <color theme="1"/>
      <name val="Arial Narrow"/>
      <family val="2"/>
    </font>
    <font>
      <b/>
      <sz val="12"/>
      <color theme="1"/>
      <name val="Arial Narrow"/>
      <family val="2"/>
    </font>
    <font>
      <sz val="12"/>
      <color theme="1"/>
      <name val="Nikosh"/>
    </font>
    <font>
      <b/>
      <sz val="12"/>
      <color theme="1"/>
      <name val="Nikosh"/>
    </font>
    <font>
      <b/>
      <sz val="14"/>
      <color theme="1"/>
      <name val="Arial Narrow"/>
      <family val="2"/>
    </font>
    <font>
      <sz val="10"/>
      <color rgb="FF000000"/>
      <name val="Arial Narrow"/>
      <family val="2"/>
    </font>
    <font>
      <b/>
      <sz val="10"/>
      <color indexed="8"/>
      <name val="Arial Narrow"/>
      <family val="2"/>
    </font>
    <font>
      <sz val="10"/>
      <color indexed="8"/>
      <name val="Arial Narrow"/>
      <family val="2"/>
    </font>
    <font>
      <sz val="10"/>
      <name val="Arial"/>
      <family val="2"/>
    </font>
    <font>
      <sz val="10"/>
      <name val="Arial Narrow"/>
      <family val="2"/>
    </font>
    <font>
      <sz val="10"/>
      <name val="Arial"/>
    </font>
    <font>
      <sz val="12"/>
      <name val="Arial Narrow"/>
      <family val="2"/>
    </font>
    <font>
      <vertAlign val="superscript"/>
      <sz val="12"/>
      <name val="Arial Narrow"/>
      <family val="2"/>
    </font>
    <font>
      <sz val="14"/>
      <color theme="1"/>
      <name val="Arial Narrow"/>
      <family val="2"/>
    </font>
    <font>
      <sz val="14"/>
      <name val="Arial"/>
      <family val="2"/>
    </font>
    <font>
      <sz val="9"/>
      <name val="Arial"/>
      <family val="2"/>
    </font>
    <font>
      <b/>
      <sz val="12"/>
      <name val="Arial Narrow"/>
      <family val="2"/>
    </font>
    <font>
      <sz val="12"/>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s>
  <cellStyleXfs count="9">
    <xf numFmtId="0" fontId="0" fillId="0" borderId="0"/>
    <xf numFmtId="43" fontId="1" fillId="0" borderId="0" applyFont="0" applyFill="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2"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cellStyleXfs>
  <cellXfs count="85">
    <xf numFmtId="0" fontId="0" fillId="0" borderId="0" xfId="0"/>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left" vertical="top" wrapText="1"/>
    </xf>
    <xf numFmtId="0" fontId="2" fillId="0" borderId="0" xfId="0" applyFont="1" applyAlignment="1">
      <alignment horizontal="left" vertical="top" wrapText="1"/>
    </xf>
    <xf numFmtId="43" fontId="0" fillId="0" borderId="0" xfId="1" applyFont="1"/>
    <xf numFmtId="43" fontId="3" fillId="0" borderId="1" xfId="1" applyFont="1" applyBorder="1" applyAlignment="1">
      <alignment horizontal="center" vertical="center"/>
    </xf>
    <xf numFmtId="43" fontId="2" fillId="0" borderId="1" xfId="1"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center" vertical="center"/>
    </xf>
    <xf numFmtId="43" fontId="2" fillId="0" borderId="1" xfId="1" applyFont="1" applyBorder="1" applyAlignment="1">
      <alignment horizontal="center" vertical="center"/>
    </xf>
    <xf numFmtId="2" fontId="2" fillId="0" borderId="1" xfId="0" applyNumberFormat="1" applyFont="1" applyBorder="1" applyAlignment="1">
      <alignment horizontal="center" vertical="center"/>
    </xf>
    <xf numFmtId="0" fontId="3" fillId="0" borderId="1" xfId="0" applyFont="1" applyBorder="1" applyAlignment="1">
      <alignment horizontal="left" vertical="top" wrapText="1"/>
    </xf>
    <xf numFmtId="43" fontId="6" fillId="2" borderId="1" xfId="1" applyFont="1" applyFill="1" applyBorder="1" applyAlignment="1">
      <alignment vertical="center"/>
    </xf>
    <xf numFmtId="0" fontId="2" fillId="0" borderId="1" xfId="0" applyFont="1" applyBorder="1" applyAlignment="1">
      <alignment horizontal="left" vertical="top"/>
    </xf>
    <xf numFmtId="43" fontId="6" fillId="2" borderId="1" xfId="1" applyFont="1" applyFill="1" applyBorder="1" applyAlignment="1">
      <alignment horizontal="center" vertical="center"/>
    </xf>
    <xf numFmtId="0" fontId="2" fillId="3" borderId="1" xfId="0" applyFont="1" applyFill="1" applyBorder="1" applyAlignment="1">
      <alignment horizontal="left" vertical="top" wrapText="1"/>
    </xf>
    <xf numFmtId="43" fontId="2" fillId="0" borderId="1" xfId="1" applyFont="1" applyBorder="1" applyAlignment="1">
      <alignment horizontal="center" vertical="center"/>
    </xf>
    <xf numFmtId="0" fontId="2" fillId="0" borderId="1" xfId="0" applyFont="1" applyBorder="1" applyAlignment="1">
      <alignment horizontal="center" vertical="center"/>
    </xf>
    <xf numFmtId="0" fontId="7" fillId="0" borderId="1" xfId="0" applyFont="1" applyBorder="1" applyAlignment="1">
      <alignment horizontal="left" vertical="top" wrapText="1"/>
    </xf>
    <xf numFmtId="0" fontId="11" fillId="0" borderId="1" xfId="2" applyFont="1" applyFill="1" applyBorder="1" applyAlignment="1">
      <alignment horizontal="left" vertical="top" wrapText="1"/>
    </xf>
    <xf numFmtId="2" fontId="13" fillId="0" borderId="1" xfId="5" applyNumberFormat="1" applyFont="1" applyFill="1" applyBorder="1" applyAlignment="1" applyProtection="1">
      <alignment horizontal="left" vertical="top" wrapText="1"/>
      <protection locked="0"/>
    </xf>
    <xf numFmtId="2" fontId="13" fillId="0" borderId="1" xfId="0" applyNumberFormat="1" applyFont="1" applyFill="1" applyBorder="1" applyAlignment="1">
      <alignment horizontal="left" vertical="top" wrapText="1"/>
    </xf>
    <xf numFmtId="0" fontId="11" fillId="0" borderId="1" xfId="0" applyFont="1" applyFill="1" applyBorder="1" applyAlignment="1">
      <alignment horizontal="left" vertical="top" wrapText="1"/>
    </xf>
    <xf numFmtId="2" fontId="11" fillId="0" borderId="1" xfId="0" applyNumberFormat="1" applyFont="1" applyFill="1" applyBorder="1" applyAlignment="1">
      <alignment horizontal="left" vertical="top" wrapText="1"/>
    </xf>
    <xf numFmtId="43" fontId="6" fillId="2" borderId="9" xfId="1" applyFont="1" applyFill="1" applyBorder="1" applyAlignment="1">
      <alignment horizontal="center" vertical="center"/>
    </xf>
    <xf numFmtId="43" fontId="6" fillId="0" borderId="5" xfId="1" applyFont="1" applyBorder="1" applyAlignment="1">
      <alignment horizontal="center" vertical="center"/>
    </xf>
    <xf numFmtId="0" fontId="0" fillId="0" borderId="0" xfId="0" applyBorder="1" applyAlignment="1">
      <alignment horizontal="center"/>
    </xf>
    <xf numFmtId="0" fontId="15" fillId="0" borderId="0" xfId="0" applyFont="1"/>
    <xf numFmtId="0" fontId="15" fillId="0" borderId="0" xfId="0" applyFont="1" applyAlignment="1">
      <alignment horizontal="center"/>
    </xf>
    <xf numFmtId="0" fontId="15" fillId="0" borderId="0" xfId="0" applyFont="1" applyAlignment="1"/>
    <xf numFmtId="0" fontId="6" fillId="0" borderId="0" xfId="0" applyFont="1" applyAlignment="1">
      <alignment horizontal="center"/>
    </xf>
    <xf numFmtId="0" fontId="6" fillId="0" borderId="0" xfId="0" applyFont="1" applyBorder="1" applyAlignment="1">
      <alignment horizontal="center" vertical="center"/>
    </xf>
    <xf numFmtId="0" fontId="10" fillId="0" borderId="0" xfId="2" applyAlignment="1">
      <alignment vertical="top"/>
    </xf>
    <xf numFmtId="0" fontId="17" fillId="0" borderId="0" xfId="2" applyFont="1" applyAlignment="1">
      <alignment vertical="top"/>
    </xf>
    <xf numFmtId="0" fontId="18" fillId="0" borderId="0" xfId="2" applyFont="1" applyAlignment="1">
      <alignment vertical="top"/>
    </xf>
    <xf numFmtId="0" fontId="13" fillId="0" borderId="0" xfId="2" applyFont="1" applyAlignment="1">
      <alignment vertical="top"/>
    </xf>
    <xf numFmtId="0" fontId="19" fillId="0" borderId="0" xfId="2" applyFont="1" applyBorder="1" applyAlignment="1">
      <alignment vertical="center"/>
    </xf>
    <xf numFmtId="0" fontId="19" fillId="0" borderId="0" xfId="2" applyFont="1" applyFill="1" applyBorder="1" applyAlignment="1">
      <alignment vertical="center"/>
    </xf>
    <xf numFmtId="0" fontId="19" fillId="0" borderId="0" xfId="2" applyFont="1" applyAlignment="1">
      <alignment vertical="center"/>
    </xf>
    <xf numFmtId="0" fontId="19" fillId="0" borderId="0" xfId="2" applyFont="1" applyBorder="1" applyAlignment="1">
      <alignment horizontal="center" vertical="center"/>
    </xf>
    <xf numFmtId="164" fontId="6" fillId="0" borderId="5" xfId="1" applyNumberFormat="1" applyFont="1" applyBorder="1" applyAlignment="1">
      <alignment horizontal="center" vertical="center"/>
    </xf>
    <xf numFmtId="0" fontId="15" fillId="0" borderId="14" xfId="0" applyFont="1" applyBorder="1" applyAlignment="1">
      <alignment vertical="center"/>
    </xf>
    <xf numFmtId="0" fontId="15" fillId="0" borderId="14" xfId="0" applyFont="1" applyBorder="1" applyAlignment="1">
      <alignment horizontal="left" vertical="center"/>
    </xf>
    <xf numFmtId="0" fontId="2" fillId="0" borderId="9" xfId="0" applyFont="1" applyBorder="1" applyAlignment="1">
      <alignment horizontal="center" vertical="center"/>
    </xf>
    <xf numFmtId="0" fontId="2" fillId="0" borderId="2" xfId="0" applyFont="1" applyBorder="1" applyAlignment="1">
      <alignment horizontal="center" vertical="center"/>
    </xf>
    <xf numFmtId="2" fontId="2" fillId="0" borderId="9" xfId="0" applyNumberFormat="1" applyFont="1" applyBorder="1" applyAlignment="1">
      <alignment horizontal="center" vertical="center"/>
    </xf>
    <xf numFmtId="2" fontId="2" fillId="0" borderId="2" xfId="0" applyNumberFormat="1" applyFont="1" applyBorder="1" applyAlignment="1">
      <alignment horizontal="center" vertical="center"/>
    </xf>
    <xf numFmtId="43" fontId="2" fillId="0" borderId="9" xfId="1" applyFont="1" applyBorder="1" applyAlignment="1">
      <alignment horizontal="center" vertical="center"/>
    </xf>
    <xf numFmtId="43" fontId="2" fillId="0" borderId="2" xfId="1" applyFont="1" applyBorder="1" applyAlignment="1">
      <alignment horizontal="center" vertical="center"/>
    </xf>
    <xf numFmtId="0" fontId="18" fillId="0" borderId="1" xfId="2" applyFont="1" applyBorder="1" applyAlignment="1">
      <alignment horizontal="left" vertical="center"/>
    </xf>
    <xf numFmtId="0" fontId="18" fillId="0" borderId="1" xfId="2" applyFont="1" applyBorder="1" applyAlignment="1">
      <alignment horizontal="center" vertical="center"/>
    </xf>
    <xf numFmtId="0" fontId="18" fillId="0" borderId="11" xfId="2" applyFont="1" applyBorder="1" applyAlignment="1">
      <alignment horizontal="center" vertical="center"/>
    </xf>
    <xf numFmtId="0" fontId="18" fillId="0" borderId="12" xfId="2" applyFont="1" applyBorder="1" applyAlignment="1">
      <alignment horizontal="center" vertical="center"/>
    </xf>
    <xf numFmtId="0" fontId="18" fillId="0" borderId="13" xfId="2" applyFont="1" applyBorder="1" applyAlignment="1">
      <alignment horizontal="center" vertical="center"/>
    </xf>
    <xf numFmtId="0" fontId="15" fillId="0" borderId="0" xfId="0" applyFont="1" applyAlignment="1">
      <alignment horizontal="center" vertical="center"/>
    </xf>
    <xf numFmtId="0" fontId="0" fillId="0" borderId="0" xfId="0" applyFont="1" applyAlignment="1">
      <alignment horizontal="center" vertical="center"/>
    </xf>
    <xf numFmtId="0" fontId="16" fillId="0" borderId="0" xfId="2" applyFont="1" applyAlignment="1">
      <alignment horizontal="center" vertical="center"/>
    </xf>
    <xf numFmtId="0" fontId="2" fillId="0" borderId="1" xfId="0" applyFont="1" applyBorder="1" applyAlignment="1">
      <alignment horizontal="center" vertical="center"/>
    </xf>
    <xf numFmtId="2" fontId="2" fillId="0" borderId="1" xfId="0" applyNumberFormat="1" applyFont="1" applyBorder="1" applyAlignment="1">
      <alignment horizontal="center" vertical="center"/>
    </xf>
    <xf numFmtId="0" fontId="15" fillId="0" borderId="0" xfId="0" applyFont="1" applyAlignment="1">
      <alignment horizontal="left" vertical="center"/>
    </xf>
    <xf numFmtId="0" fontId="2" fillId="0" borderId="9" xfId="0" applyFont="1" applyBorder="1" applyAlignment="1">
      <alignment horizontal="left" vertical="top" wrapText="1"/>
    </xf>
    <xf numFmtId="0" fontId="2" fillId="0" borderId="2" xfId="0" applyFont="1" applyBorder="1" applyAlignment="1">
      <alignment horizontal="left" vertical="top" wrapText="1"/>
    </xf>
    <xf numFmtId="0" fontId="3" fillId="0" borderId="11" xfId="0" applyFont="1" applyBorder="1" applyAlignment="1">
      <alignment horizontal="left"/>
    </xf>
    <xf numFmtId="0" fontId="3" fillId="0" borderId="12" xfId="0" applyFont="1" applyBorder="1" applyAlignment="1">
      <alignment horizontal="left"/>
    </xf>
    <xf numFmtId="0" fontId="3" fillId="0" borderId="13" xfId="0" applyFont="1" applyBorder="1" applyAlignment="1">
      <alignment horizontal="left"/>
    </xf>
    <xf numFmtId="0" fontId="6" fillId="2" borderId="1" xfId="0" applyFont="1" applyFill="1" applyBorder="1" applyAlignment="1">
      <alignment horizontal="center" vertical="center"/>
    </xf>
    <xf numFmtId="43" fontId="2" fillId="0" borderId="1" xfId="1" applyFont="1" applyBorder="1" applyAlignment="1">
      <alignment horizontal="center" vertical="center"/>
    </xf>
    <xf numFmtId="0" fontId="2" fillId="0" borderId="10" xfId="0" applyFont="1" applyBorder="1" applyAlignment="1">
      <alignment horizontal="center" vertical="center"/>
    </xf>
    <xf numFmtId="0" fontId="6" fillId="2" borderId="9" xfId="0" applyFont="1" applyFill="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left" vertical="center"/>
    </xf>
    <xf numFmtId="0" fontId="3" fillId="0" borderId="6" xfId="0" applyFont="1" applyBorder="1" applyAlignment="1">
      <alignment horizontal="left" vertical="center"/>
    </xf>
    <xf numFmtId="0" fontId="3" fillId="0" borderId="8" xfId="0" applyFont="1" applyBorder="1" applyAlignment="1">
      <alignment horizontal="left" vertical="center"/>
    </xf>
    <xf numFmtId="0" fontId="15" fillId="0" borderId="0" xfId="0" applyFont="1" applyAlignment="1">
      <alignment horizontal="center"/>
    </xf>
    <xf numFmtId="0" fontId="6" fillId="0" borderId="0" xfId="0" applyFont="1" applyAlignment="1">
      <alignment horizontal="center"/>
    </xf>
    <xf numFmtId="0" fontId="19" fillId="0" borderId="0" xfId="2" applyFont="1" applyBorder="1" applyAlignment="1">
      <alignment vertical="center"/>
    </xf>
    <xf numFmtId="0" fontId="19" fillId="0" borderId="0" xfId="2" applyFont="1" applyBorder="1" applyAlignment="1">
      <alignment horizontal="center" vertical="center"/>
    </xf>
    <xf numFmtId="0" fontId="19" fillId="0" borderId="0" xfId="2" applyFont="1" applyFill="1" applyBorder="1" applyAlignment="1">
      <alignment horizontal="center" vertical="center"/>
    </xf>
  </cellXfs>
  <cellStyles count="9">
    <cellStyle name="Comma" xfId="1" builtinId="3"/>
    <cellStyle name="Comma 2" xfId="6"/>
    <cellStyle name="Currency 2" xfId="3"/>
    <cellStyle name="Currency 3" xfId="7"/>
    <cellStyle name="Normal" xfId="0" builtinId="0"/>
    <cellStyle name="Normal 2" xfId="2"/>
    <cellStyle name="Normal 3" xfId="5"/>
    <cellStyle name="Percent 2" xfId="4"/>
    <cellStyle name="Percent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0"/>
  <sheetViews>
    <sheetView tabSelected="1" zoomScale="80" zoomScaleNormal="80" zoomScaleSheetLayoutView="30" workbookViewId="0">
      <selection sqref="A1:G1"/>
    </sheetView>
  </sheetViews>
  <sheetFormatPr defaultRowHeight="14.4" x14ac:dyDescent="0.3"/>
  <cols>
    <col min="1" max="1" width="8.44140625" customWidth="1"/>
    <col min="2" max="2" width="19.33203125" customWidth="1"/>
    <col min="3" max="3" width="60.21875" customWidth="1"/>
    <col min="4" max="4" width="8.33203125" customWidth="1"/>
    <col min="5" max="5" width="11.44140625" customWidth="1"/>
    <col min="6" max="6" width="15.21875" customWidth="1"/>
    <col min="7" max="7" width="17.109375" style="6" customWidth="1"/>
  </cols>
  <sheetData>
    <row r="1" spans="1:7" ht="27" customHeight="1" x14ac:dyDescent="0.3">
      <c r="A1" s="58" t="s">
        <v>186</v>
      </c>
      <c r="B1" s="58"/>
      <c r="C1" s="58"/>
      <c r="D1" s="58"/>
      <c r="E1" s="58"/>
      <c r="F1" s="58"/>
      <c r="G1" s="58"/>
    </row>
    <row r="2" spans="1:7" ht="25.8" customHeight="1" x14ac:dyDescent="0.3">
      <c r="A2" s="56" t="s">
        <v>187</v>
      </c>
      <c r="B2" s="57"/>
      <c r="C2" s="57"/>
      <c r="D2" s="57"/>
      <c r="E2" s="57"/>
      <c r="F2" s="57"/>
      <c r="G2" s="57"/>
    </row>
    <row r="3" spans="1:7" ht="25.8" customHeight="1" x14ac:dyDescent="0.3">
      <c r="A3" s="56" t="s">
        <v>188</v>
      </c>
      <c r="B3" s="56"/>
      <c r="C3" s="56"/>
      <c r="D3" s="56"/>
      <c r="E3" s="56"/>
      <c r="F3" s="56"/>
      <c r="G3" s="56"/>
    </row>
    <row r="4" spans="1:7" ht="25.8" customHeight="1" x14ac:dyDescent="0.3">
      <c r="A4" s="56" t="s">
        <v>189</v>
      </c>
      <c r="B4" s="56"/>
      <c r="C4" s="56"/>
      <c r="D4" s="56"/>
      <c r="E4" s="56"/>
      <c r="F4" s="56"/>
      <c r="G4" s="56"/>
    </row>
    <row r="5" spans="1:7" ht="25.2" customHeight="1" x14ac:dyDescent="0.3">
      <c r="A5" s="56" t="s">
        <v>180</v>
      </c>
      <c r="B5" s="56"/>
      <c r="C5" s="61" t="s">
        <v>181</v>
      </c>
      <c r="D5" s="61"/>
      <c r="E5" s="61"/>
      <c r="F5" s="61"/>
      <c r="G5" s="61"/>
    </row>
    <row r="6" spans="1:7" ht="27" customHeight="1" x14ac:dyDescent="0.3">
      <c r="A6" s="56" t="s">
        <v>179</v>
      </c>
      <c r="B6" s="56"/>
      <c r="C6" s="61">
        <v>224335800</v>
      </c>
      <c r="D6" s="61"/>
      <c r="E6" s="61"/>
      <c r="F6" s="61"/>
      <c r="G6" s="61"/>
    </row>
    <row r="7" spans="1:7" ht="22.2" customHeight="1" thickBot="1" x14ac:dyDescent="0.35">
      <c r="A7" s="44" t="s">
        <v>202</v>
      </c>
      <c r="B7" s="44"/>
      <c r="C7" s="44"/>
      <c r="D7" s="43"/>
      <c r="E7" s="43"/>
      <c r="F7" s="44" t="s">
        <v>201</v>
      </c>
      <c r="G7" s="44"/>
    </row>
    <row r="8" spans="1:7" ht="29.4" customHeight="1" thickBot="1" x14ac:dyDescent="0.35">
      <c r="A8" s="74" t="s">
        <v>0</v>
      </c>
      <c r="B8" s="75"/>
      <c r="C8" s="75"/>
      <c r="D8" s="75"/>
      <c r="E8" s="75"/>
      <c r="F8" s="75"/>
      <c r="G8" s="76"/>
    </row>
    <row r="9" spans="1:7" ht="29.4" customHeight="1" x14ac:dyDescent="0.3">
      <c r="A9" s="77" t="s">
        <v>1</v>
      </c>
      <c r="B9" s="78"/>
      <c r="C9" s="78"/>
      <c r="D9" s="78"/>
      <c r="E9" s="78"/>
      <c r="F9" s="78"/>
      <c r="G9" s="79"/>
    </row>
    <row r="10" spans="1:7" ht="31.2" x14ac:dyDescent="0.3">
      <c r="A10" s="1" t="s">
        <v>2</v>
      </c>
      <c r="B10" s="2" t="s">
        <v>3</v>
      </c>
      <c r="C10" s="1" t="s">
        <v>4</v>
      </c>
      <c r="D10" s="1" t="s">
        <v>5</v>
      </c>
      <c r="E10" s="1" t="s">
        <v>6</v>
      </c>
      <c r="F10" s="1" t="s">
        <v>7</v>
      </c>
      <c r="G10" s="7" t="s">
        <v>8</v>
      </c>
    </row>
    <row r="11" spans="1:7" ht="55.8" customHeight="1" x14ac:dyDescent="0.3">
      <c r="A11" s="3">
        <v>1</v>
      </c>
      <c r="B11" s="3" t="s">
        <v>10</v>
      </c>
      <c r="C11" s="4" t="s">
        <v>11</v>
      </c>
      <c r="D11" s="3" t="s">
        <v>9</v>
      </c>
      <c r="E11" s="3">
        <v>59.02</v>
      </c>
      <c r="F11" s="12">
        <v>15</v>
      </c>
      <c r="G11" s="8">
        <f>E11*F11</f>
        <v>885.30000000000007</v>
      </c>
    </row>
    <row r="12" spans="1:7" ht="57" customHeight="1" x14ac:dyDescent="0.3">
      <c r="A12" s="3">
        <v>2</v>
      </c>
      <c r="B12" s="3">
        <v>3.7</v>
      </c>
      <c r="C12" s="5" t="s">
        <v>13</v>
      </c>
      <c r="D12" s="3" t="s">
        <v>9</v>
      </c>
      <c r="E12" s="3">
        <v>82.42</v>
      </c>
      <c r="F12" s="12">
        <v>42</v>
      </c>
      <c r="G12" s="8">
        <f t="shared" ref="G12:G44" si="0">E12*F12</f>
        <v>3461.64</v>
      </c>
    </row>
    <row r="13" spans="1:7" ht="293.39999999999998" customHeight="1" x14ac:dyDescent="0.3">
      <c r="A13" s="3">
        <v>3</v>
      </c>
      <c r="B13" s="3" t="s">
        <v>12</v>
      </c>
      <c r="C13" s="4" t="s">
        <v>74</v>
      </c>
      <c r="D13" s="3" t="s">
        <v>14</v>
      </c>
      <c r="E13" s="3">
        <v>12.2</v>
      </c>
      <c r="F13" s="12">
        <v>189</v>
      </c>
      <c r="G13" s="8">
        <f t="shared" si="0"/>
        <v>2305.7999999999997</v>
      </c>
    </row>
    <row r="14" spans="1:7" ht="118.2" customHeight="1" x14ac:dyDescent="0.3">
      <c r="A14" s="3">
        <v>4</v>
      </c>
      <c r="B14" s="3" t="s">
        <v>15</v>
      </c>
      <c r="C14" s="5" t="s">
        <v>73</v>
      </c>
      <c r="D14" s="3" t="s">
        <v>14</v>
      </c>
      <c r="E14" s="3">
        <v>5.72</v>
      </c>
      <c r="F14" s="12">
        <v>6647</v>
      </c>
      <c r="G14" s="8">
        <f t="shared" si="0"/>
        <v>38020.839999999997</v>
      </c>
    </row>
    <row r="15" spans="1:7" ht="89.4" customHeight="1" x14ac:dyDescent="0.3">
      <c r="A15" s="3">
        <v>5</v>
      </c>
      <c r="B15" s="3">
        <v>3.1</v>
      </c>
      <c r="C15" s="4" t="s">
        <v>16</v>
      </c>
      <c r="D15" s="3" t="s">
        <v>9</v>
      </c>
      <c r="E15" s="3">
        <v>56.85</v>
      </c>
      <c r="F15" s="12">
        <v>420</v>
      </c>
      <c r="G15" s="8">
        <f t="shared" si="0"/>
        <v>23877</v>
      </c>
    </row>
    <row r="16" spans="1:7" ht="147.6" customHeight="1" x14ac:dyDescent="0.3">
      <c r="A16" s="3">
        <v>6</v>
      </c>
      <c r="B16" s="3" t="s">
        <v>17</v>
      </c>
      <c r="C16" s="4" t="s">
        <v>18</v>
      </c>
      <c r="D16" s="3" t="s">
        <v>14</v>
      </c>
      <c r="E16" s="3">
        <v>25.98</v>
      </c>
      <c r="F16" s="12">
        <v>635</v>
      </c>
      <c r="G16" s="8">
        <f t="shared" si="0"/>
        <v>16497.3</v>
      </c>
    </row>
    <row r="17" spans="1:7" ht="176.4" customHeight="1" x14ac:dyDescent="0.3">
      <c r="A17" s="3">
        <v>7</v>
      </c>
      <c r="B17" s="3" t="s">
        <v>19</v>
      </c>
      <c r="C17" s="4" t="s">
        <v>20</v>
      </c>
      <c r="D17" s="3" t="s">
        <v>9</v>
      </c>
      <c r="E17" s="3">
        <v>12.25</v>
      </c>
      <c r="F17" s="12">
        <v>1095</v>
      </c>
      <c r="G17" s="8">
        <f t="shared" si="0"/>
        <v>13413.75</v>
      </c>
    </row>
    <row r="18" spans="1:7" ht="151.80000000000001" customHeight="1" x14ac:dyDescent="0.3">
      <c r="A18" s="3">
        <v>8</v>
      </c>
      <c r="B18" s="3">
        <v>4.0999999999999996</v>
      </c>
      <c r="C18" s="4" t="s">
        <v>21</v>
      </c>
      <c r="D18" s="3" t="s">
        <v>14</v>
      </c>
      <c r="E18" s="3">
        <v>24.66</v>
      </c>
      <c r="F18" s="12">
        <v>6040</v>
      </c>
      <c r="G18" s="8">
        <f t="shared" si="0"/>
        <v>148946.4</v>
      </c>
    </row>
    <row r="19" spans="1:7" ht="182.4" customHeight="1" x14ac:dyDescent="0.3">
      <c r="A19" s="3">
        <v>9</v>
      </c>
      <c r="B19" s="3">
        <v>4.16</v>
      </c>
      <c r="C19" s="4" t="s">
        <v>22</v>
      </c>
      <c r="D19" s="3" t="s">
        <v>9</v>
      </c>
      <c r="E19" s="3">
        <v>82.02</v>
      </c>
      <c r="F19" s="12">
        <v>948</v>
      </c>
      <c r="G19" s="8">
        <f t="shared" si="0"/>
        <v>77754.959999999992</v>
      </c>
    </row>
    <row r="20" spans="1:7" ht="409.6" customHeight="1" x14ac:dyDescent="0.3">
      <c r="A20" s="45">
        <v>10</v>
      </c>
      <c r="B20" s="45">
        <v>7.1</v>
      </c>
      <c r="C20" s="62" t="s">
        <v>23</v>
      </c>
      <c r="D20" s="45"/>
      <c r="E20" s="45"/>
      <c r="F20" s="47"/>
      <c r="G20" s="49">
        <v>0</v>
      </c>
    </row>
    <row r="21" spans="1:7" ht="74.400000000000006" customHeight="1" x14ac:dyDescent="0.3">
      <c r="A21" s="69"/>
      <c r="B21" s="46"/>
      <c r="C21" s="63"/>
      <c r="D21" s="46"/>
      <c r="E21" s="46"/>
      <c r="F21" s="48"/>
      <c r="G21" s="50"/>
    </row>
    <row r="22" spans="1:7" ht="15.6" x14ac:dyDescent="0.3">
      <c r="A22" s="69"/>
      <c r="B22" s="3" t="s">
        <v>24</v>
      </c>
      <c r="C22" s="13" t="s">
        <v>25</v>
      </c>
      <c r="D22" s="3" t="s">
        <v>14</v>
      </c>
      <c r="E22" s="3">
        <v>1.1299999999999999</v>
      </c>
      <c r="F22" s="12">
        <v>7602</v>
      </c>
      <c r="G22" s="8">
        <f t="shared" si="0"/>
        <v>8590.2599999999984</v>
      </c>
    </row>
    <row r="23" spans="1:7" ht="15.6" x14ac:dyDescent="0.3">
      <c r="A23" s="69"/>
      <c r="B23" s="3" t="s">
        <v>26</v>
      </c>
      <c r="C23" s="13" t="s">
        <v>29</v>
      </c>
      <c r="D23" s="3" t="s">
        <v>9</v>
      </c>
      <c r="E23" s="3">
        <v>12.67</v>
      </c>
      <c r="F23" s="12">
        <v>417</v>
      </c>
      <c r="G23" s="8">
        <f t="shared" si="0"/>
        <v>5283.39</v>
      </c>
    </row>
    <row r="24" spans="1:7" ht="15.6" x14ac:dyDescent="0.3">
      <c r="A24" s="69"/>
      <c r="B24" s="3" t="s">
        <v>24</v>
      </c>
      <c r="C24" s="13" t="s">
        <v>27</v>
      </c>
      <c r="D24" s="3" t="s">
        <v>14</v>
      </c>
      <c r="E24" s="3">
        <v>6.09</v>
      </c>
      <c r="F24" s="12">
        <v>7602</v>
      </c>
      <c r="G24" s="8">
        <f t="shared" si="0"/>
        <v>46296.18</v>
      </c>
    </row>
    <row r="25" spans="1:7" ht="15.6" x14ac:dyDescent="0.3">
      <c r="A25" s="69"/>
      <c r="B25" s="3" t="s">
        <v>28</v>
      </c>
      <c r="C25" s="13" t="s">
        <v>30</v>
      </c>
      <c r="D25" s="3" t="s">
        <v>9</v>
      </c>
      <c r="E25" s="3">
        <v>57.14</v>
      </c>
      <c r="F25" s="12">
        <v>456</v>
      </c>
      <c r="G25" s="8">
        <f t="shared" si="0"/>
        <v>26055.84</v>
      </c>
    </row>
    <row r="26" spans="1:7" ht="15.6" x14ac:dyDescent="0.3">
      <c r="A26" s="69"/>
      <c r="B26" s="3" t="s">
        <v>31</v>
      </c>
      <c r="C26" s="4" t="s">
        <v>32</v>
      </c>
      <c r="D26" s="3" t="s">
        <v>14</v>
      </c>
      <c r="E26" s="3">
        <v>0.62</v>
      </c>
      <c r="F26" s="12">
        <v>7944</v>
      </c>
      <c r="G26" s="8">
        <f t="shared" si="0"/>
        <v>4925.28</v>
      </c>
    </row>
    <row r="27" spans="1:7" ht="33" customHeight="1" x14ac:dyDescent="0.3">
      <c r="A27" s="46"/>
      <c r="B27" s="3" t="s">
        <v>34</v>
      </c>
      <c r="C27" s="4" t="s">
        <v>33</v>
      </c>
      <c r="D27" s="3" t="s">
        <v>9</v>
      </c>
      <c r="E27" s="3">
        <v>8.0399999999999991</v>
      </c>
      <c r="F27" s="12">
        <v>399</v>
      </c>
      <c r="G27" s="8">
        <f t="shared" si="0"/>
        <v>3207.9599999999996</v>
      </c>
    </row>
    <row r="28" spans="1:7" ht="149.4" customHeight="1" x14ac:dyDescent="0.3">
      <c r="A28" s="3">
        <v>11</v>
      </c>
      <c r="B28" s="3">
        <v>15.4</v>
      </c>
      <c r="C28" s="4" t="s">
        <v>35</v>
      </c>
      <c r="D28" s="3" t="s">
        <v>9</v>
      </c>
      <c r="E28" s="3">
        <v>345.4</v>
      </c>
      <c r="F28" s="12">
        <v>228</v>
      </c>
      <c r="G28" s="8">
        <f t="shared" si="0"/>
        <v>78751.199999999997</v>
      </c>
    </row>
    <row r="29" spans="1:7" ht="194.4" customHeight="1" x14ac:dyDescent="0.3">
      <c r="A29" s="3">
        <v>12</v>
      </c>
      <c r="B29" s="3" t="s">
        <v>36</v>
      </c>
      <c r="C29" s="4" t="s">
        <v>38</v>
      </c>
      <c r="D29" s="3" t="s">
        <v>37</v>
      </c>
      <c r="E29" s="3">
        <v>1007</v>
      </c>
      <c r="F29" s="12">
        <v>82</v>
      </c>
      <c r="G29" s="8">
        <f t="shared" si="0"/>
        <v>82574</v>
      </c>
    </row>
    <row r="30" spans="1:7" ht="195" customHeight="1" x14ac:dyDescent="0.3">
      <c r="A30" s="3">
        <v>13</v>
      </c>
      <c r="B30" s="3" t="s">
        <v>39</v>
      </c>
      <c r="C30" s="4" t="s">
        <v>40</v>
      </c>
      <c r="D30" s="3" t="s">
        <v>9</v>
      </c>
      <c r="E30" s="3">
        <v>60.33</v>
      </c>
      <c r="F30" s="12">
        <v>1526</v>
      </c>
      <c r="G30" s="8">
        <f t="shared" si="0"/>
        <v>92063.58</v>
      </c>
    </row>
    <row r="31" spans="1:7" ht="87" customHeight="1" x14ac:dyDescent="0.3">
      <c r="A31" s="3">
        <v>14</v>
      </c>
      <c r="B31" s="3" t="s">
        <v>41</v>
      </c>
      <c r="C31" s="4" t="s">
        <v>42</v>
      </c>
      <c r="D31" s="3" t="s">
        <v>9</v>
      </c>
      <c r="E31" s="3">
        <v>35.86</v>
      </c>
      <c r="F31" s="12">
        <v>1271</v>
      </c>
      <c r="G31" s="8">
        <f t="shared" si="0"/>
        <v>45578.06</v>
      </c>
    </row>
    <row r="32" spans="1:7" ht="409.6" customHeight="1" x14ac:dyDescent="0.3">
      <c r="A32" s="45">
        <v>15</v>
      </c>
      <c r="B32" s="45" t="s">
        <v>43</v>
      </c>
      <c r="C32" s="62" t="s">
        <v>44</v>
      </c>
      <c r="D32" s="45" t="s">
        <v>9</v>
      </c>
      <c r="E32" s="45">
        <v>17.05</v>
      </c>
      <c r="F32" s="47">
        <v>3563</v>
      </c>
      <c r="G32" s="49">
        <f t="shared" si="0"/>
        <v>60749.15</v>
      </c>
    </row>
    <row r="33" spans="1:7" ht="60.6" customHeight="1" x14ac:dyDescent="0.3">
      <c r="A33" s="46"/>
      <c r="B33" s="46"/>
      <c r="C33" s="63"/>
      <c r="D33" s="46"/>
      <c r="E33" s="46"/>
      <c r="F33" s="48"/>
      <c r="G33" s="50"/>
    </row>
    <row r="34" spans="1:7" ht="120.6" customHeight="1" x14ac:dyDescent="0.3">
      <c r="A34" s="3">
        <v>16</v>
      </c>
      <c r="B34" s="3" t="s">
        <v>45</v>
      </c>
      <c r="C34" s="4" t="s">
        <v>47</v>
      </c>
      <c r="D34" s="3" t="s">
        <v>9</v>
      </c>
      <c r="E34" s="3">
        <v>17.05</v>
      </c>
      <c r="F34" s="12">
        <v>1352</v>
      </c>
      <c r="G34" s="8">
        <f t="shared" si="0"/>
        <v>23051.600000000002</v>
      </c>
    </row>
    <row r="35" spans="1:7" ht="126" customHeight="1" x14ac:dyDescent="0.3">
      <c r="A35" s="3">
        <v>17</v>
      </c>
      <c r="B35" s="3" t="s">
        <v>46</v>
      </c>
      <c r="C35" s="4" t="s">
        <v>48</v>
      </c>
      <c r="D35" s="3" t="s">
        <v>9</v>
      </c>
      <c r="E35" s="3">
        <v>17.05</v>
      </c>
      <c r="F35" s="12">
        <v>1825</v>
      </c>
      <c r="G35" s="8">
        <f t="shared" si="0"/>
        <v>31116.25</v>
      </c>
    </row>
    <row r="36" spans="1:7" ht="195.6" customHeight="1" x14ac:dyDescent="0.3">
      <c r="A36" s="3">
        <v>18</v>
      </c>
      <c r="B36" s="3">
        <v>22.21</v>
      </c>
      <c r="C36" s="4" t="s">
        <v>49</v>
      </c>
      <c r="D36" s="3" t="s">
        <v>50</v>
      </c>
      <c r="E36" s="3">
        <v>10.06</v>
      </c>
      <c r="F36" s="12">
        <v>278</v>
      </c>
      <c r="G36" s="8">
        <f t="shared" si="0"/>
        <v>2796.6800000000003</v>
      </c>
    </row>
    <row r="37" spans="1:7" ht="304.8" customHeight="1" x14ac:dyDescent="0.3">
      <c r="A37" s="3">
        <v>19</v>
      </c>
      <c r="B37" s="3" t="s">
        <v>51</v>
      </c>
      <c r="C37" s="4" t="s">
        <v>52</v>
      </c>
      <c r="D37" s="3" t="s">
        <v>53</v>
      </c>
      <c r="E37" s="12">
        <v>2</v>
      </c>
      <c r="F37" s="12">
        <v>3762</v>
      </c>
      <c r="G37" s="8">
        <f t="shared" si="0"/>
        <v>7524</v>
      </c>
    </row>
    <row r="38" spans="1:7" ht="112.2" customHeight="1" x14ac:dyDescent="0.3">
      <c r="A38" s="3">
        <v>20</v>
      </c>
      <c r="B38" s="3" t="s">
        <v>54</v>
      </c>
      <c r="C38" s="4" t="s">
        <v>55</v>
      </c>
      <c r="D38" s="3" t="s">
        <v>14</v>
      </c>
      <c r="E38" s="3">
        <v>0.13</v>
      </c>
      <c r="F38" s="12">
        <v>130410</v>
      </c>
      <c r="G38" s="8">
        <f t="shared" si="0"/>
        <v>16953.3</v>
      </c>
    </row>
    <row r="39" spans="1:7" ht="257.39999999999998" customHeight="1" x14ac:dyDescent="0.3">
      <c r="A39" s="3">
        <v>21</v>
      </c>
      <c r="B39" s="3" t="s">
        <v>56</v>
      </c>
      <c r="C39" s="4" t="s">
        <v>57</v>
      </c>
      <c r="D39" s="3" t="s">
        <v>9</v>
      </c>
      <c r="E39" s="3">
        <v>6.61</v>
      </c>
      <c r="F39" s="12">
        <v>5386</v>
      </c>
      <c r="G39" s="8">
        <f t="shared" si="0"/>
        <v>35601.46</v>
      </c>
    </row>
    <row r="40" spans="1:7" ht="92.4" customHeight="1" x14ac:dyDescent="0.3">
      <c r="A40" s="3">
        <v>22</v>
      </c>
      <c r="B40" s="3">
        <v>16.899999999999999</v>
      </c>
      <c r="C40" s="4" t="s">
        <v>58</v>
      </c>
      <c r="D40" s="3" t="s">
        <v>9</v>
      </c>
      <c r="E40" s="3">
        <v>10.63</v>
      </c>
      <c r="F40" s="12">
        <v>372</v>
      </c>
      <c r="G40" s="8">
        <f t="shared" si="0"/>
        <v>3954.36</v>
      </c>
    </row>
    <row r="41" spans="1:7" ht="354.6" customHeight="1" x14ac:dyDescent="0.3">
      <c r="A41" s="3">
        <v>23</v>
      </c>
      <c r="B41" s="3" t="s">
        <v>59</v>
      </c>
      <c r="C41" s="4" t="s">
        <v>60</v>
      </c>
      <c r="D41" s="3" t="s">
        <v>9</v>
      </c>
      <c r="E41" s="3">
        <v>212.61</v>
      </c>
      <c r="F41" s="12">
        <v>234</v>
      </c>
      <c r="G41" s="8">
        <f t="shared" si="0"/>
        <v>49750.740000000005</v>
      </c>
    </row>
    <row r="42" spans="1:7" ht="390.6" customHeight="1" x14ac:dyDescent="0.3">
      <c r="A42" s="3">
        <v>24</v>
      </c>
      <c r="B42" s="3" t="s">
        <v>61</v>
      </c>
      <c r="C42" s="4" t="s">
        <v>62</v>
      </c>
      <c r="D42" s="3" t="s">
        <v>9</v>
      </c>
      <c r="E42" s="3">
        <v>132.79</v>
      </c>
      <c r="F42" s="12">
        <v>238</v>
      </c>
      <c r="G42" s="8">
        <f t="shared" si="0"/>
        <v>31604.019999999997</v>
      </c>
    </row>
    <row r="43" spans="1:7" ht="241.2" customHeight="1" x14ac:dyDescent="0.3">
      <c r="A43" s="3">
        <v>25</v>
      </c>
      <c r="B43" s="3" t="s">
        <v>63</v>
      </c>
      <c r="C43" s="4" t="s">
        <v>64</v>
      </c>
      <c r="D43" s="3" t="s">
        <v>9</v>
      </c>
      <c r="E43" s="3">
        <v>17.05</v>
      </c>
      <c r="F43" s="12">
        <v>189</v>
      </c>
      <c r="G43" s="8">
        <f t="shared" si="0"/>
        <v>3222.4500000000003</v>
      </c>
    </row>
    <row r="44" spans="1:7" ht="200.4" customHeight="1" x14ac:dyDescent="0.3">
      <c r="A44" s="3">
        <v>26</v>
      </c>
      <c r="B44" s="3">
        <v>4.29</v>
      </c>
      <c r="C44" s="4" t="s">
        <v>65</v>
      </c>
      <c r="D44" s="3" t="s">
        <v>9</v>
      </c>
      <c r="E44" s="3">
        <v>54.73</v>
      </c>
      <c r="F44" s="12">
        <v>583</v>
      </c>
      <c r="G44" s="8">
        <f t="shared" si="0"/>
        <v>31907.589999999997</v>
      </c>
    </row>
    <row r="45" spans="1:7" ht="278.39999999999998" customHeight="1" x14ac:dyDescent="0.3">
      <c r="A45" s="59">
        <v>27</v>
      </c>
      <c r="B45" s="59" t="s">
        <v>66</v>
      </c>
      <c r="C45" s="4" t="s">
        <v>70</v>
      </c>
      <c r="D45" s="59" t="s">
        <v>67</v>
      </c>
      <c r="E45" s="59" t="s">
        <v>68</v>
      </c>
      <c r="F45" s="60">
        <v>15000</v>
      </c>
      <c r="G45" s="68">
        <f>F45</f>
        <v>15000</v>
      </c>
    </row>
    <row r="46" spans="1:7" ht="52.8" customHeight="1" x14ac:dyDescent="0.3">
      <c r="A46" s="59"/>
      <c r="B46" s="59"/>
      <c r="C46" s="4" t="s">
        <v>71</v>
      </c>
      <c r="D46" s="59"/>
      <c r="E46" s="59"/>
      <c r="F46" s="60"/>
      <c r="G46" s="68"/>
    </row>
    <row r="47" spans="1:7" ht="105" customHeight="1" x14ac:dyDescent="0.3">
      <c r="A47" s="59"/>
      <c r="B47" s="59"/>
      <c r="C47" s="4" t="s">
        <v>72</v>
      </c>
      <c r="D47" s="59"/>
      <c r="E47" s="59"/>
      <c r="F47" s="60"/>
      <c r="G47" s="68"/>
    </row>
    <row r="48" spans="1:7" ht="22.8" customHeight="1" x14ac:dyDescent="0.3">
      <c r="A48" s="67" t="s">
        <v>69</v>
      </c>
      <c r="B48" s="67"/>
      <c r="C48" s="67"/>
      <c r="D48" s="67"/>
      <c r="E48" s="67"/>
      <c r="F48" s="67"/>
      <c r="G48" s="14">
        <f>SUM(G11:G45)</f>
        <v>1031720.34</v>
      </c>
    </row>
    <row r="49" spans="1:7" ht="15.6" x14ac:dyDescent="0.3">
      <c r="A49" s="64" t="s">
        <v>75</v>
      </c>
      <c r="B49" s="65"/>
      <c r="C49" s="65"/>
      <c r="D49" s="65"/>
      <c r="E49" s="65"/>
      <c r="F49" s="65"/>
      <c r="G49" s="66"/>
    </row>
    <row r="50" spans="1:7" ht="31.2" x14ac:dyDescent="0.3">
      <c r="A50" s="1" t="s">
        <v>2</v>
      </c>
      <c r="B50" s="2" t="s">
        <v>3</v>
      </c>
      <c r="C50" s="1" t="s">
        <v>4</v>
      </c>
      <c r="D50" s="1" t="s">
        <v>5</v>
      </c>
      <c r="E50" s="1" t="s">
        <v>6</v>
      </c>
      <c r="F50" s="1" t="s">
        <v>7</v>
      </c>
      <c r="G50" s="7" t="s">
        <v>8</v>
      </c>
    </row>
    <row r="51" spans="1:7" ht="188.4" customHeight="1" x14ac:dyDescent="0.3">
      <c r="A51" s="3">
        <v>1</v>
      </c>
      <c r="B51" s="3" t="s">
        <v>76</v>
      </c>
      <c r="C51" s="9" t="s">
        <v>77</v>
      </c>
      <c r="D51" s="3" t="s">
        <v>67</v>
      </c>
      <c r="E51" s="3">
        <v>1</v>
      </c>
      <c r="F51" s="12">
        <v>8320</v>
      </c>
      <c r="G51" s="8">
        <f t="shared" ref="G51:G72" si="1">E51*F51</f>
        <v>8320</v>
      </c>
    </row>
    <row r="52" spans="1:7" ht="178.8" customHeight="1" x14ac:dyDescent="0.3">
      <c r="A52" s="3">
        <v>2</v>
      </c>
      <c r="B52" s="3" t="s">
        <v>78</v>
      </c>
      <c r="C52" s="4" t="s">
        <v>80</v>
      </c>
      <c r="D52" s="3" t="s">
        <v>67</v>
      </c>
      <c r="E52" s="3">
        <v>1</v>
      </c>
      <c r="F52" s="12">
        <v>1737</v>
      </c>
      <c r="G52" s="8">
        <f t="shared" si="1"/>
        <v>1737</v>
      </c>
    </row>
    <row r="53" spans="1:7" ht="163.19999999999999" customHeight="1" x14ac:dyDescent="0.3">
      <c r="A53" s="3">
        <v>3</v>
      </c>
      <c r="B53" s="3" t="s">
        <v>79</v>
      </c>
      <c r="C53" s="4" t="s">
        <v>81</v>
      </c>
      <c r="D53" s="3" t="s">
        <v>67</v>
      </c>
      <c r="E53" s="3">
        <v>2</v>
      </c>
      <c r="F53" s="12">
        <v>2228</v>
      </c>
      <c r="G53" s="8">
        <f t="shared" si="1"/>
        <v>4456</v>
      </c>
    </row>
    <row r="54" spans="1:7" ht="187.8" customHeight="1" x14ac:dyDescent="0.3">
      <c r="A54" s="3">
        <v>4</v>
      </c>
      <c r="B54" s="3" t="s">
        <v>82</v>
      </c>
      <c r="C54" s="4" t="s">
        <v>83</v>
      </c>
      <c r="D54" s="3" t="s">
        <v>67</v>
      </c>
      <c r="E54" s="3">
        <v>2</v>
      </c>
      <c r="F54" s="12">
        <v>1871</v>
      </c>
      <c r="G54" s="8">
        <f t="shared" si="1"/>
        <v>3742</v>
      </c>
    </row>
    <row r="55" spans="1:7" ht="134.4" customHeight="1" x14ac:dyDescent="0.3">
      <c r="A55" s="3">
        <v>5</v>
      </c>
      <c r="B55" s="3">
        <v>26.19</v>
      </c>
      <c r="C55" s="4" t="s">
        <v>84</v>
      </c>
      <c r="D55" s="3" t="s">
        <v>67</v>
      </c>
      <c r="E55" s="3">
        <v>2</v>
      </c>
      <c r="F55" s="12">
        <v>675</v>
      </c>
      <c r="G55" s="8">
        <f t="shared" si="1"/>
        <v>1350</v>
      </c>
    </row>
    <row r="56" spans="1:7" ht="121.8" customHeight="1" x14ac:dyDescent="0.3">
      <c r="A56" s="3">
        <v>6</v>
      </c>
      <c r="B56" s="3">
        <v>26.21</v>
      </c>
      <c r="C56" s="4" t="s">
        <v>85</v>
      </c>
      <c r="D56" s="3" t="s">
        <v>67</v>
      </c>
      <c r="E56" s="3">
        <v>2</v>
      </c>
      <c r="F56" s="12">
        <v>989</v>
      </c>
      <c r="G56" s="8">
        <f t="shared" si="1"/>
        <v>1978</v>
      </c>
    </row>
    <row r="57" spans="1:7" ht="100.8" customHeight="1" x14ac:dyDescent="0.3">
      <c r="A57" s="3">
        <v>7</v>
      </c>
      <c r="B57" s="3">
        <v>26.23</v>
      </c>
      <c r="C57" s="4" t="s">
        <v>86</v>
      </c>
      <c r="D57" s="3" t="s">
        <v>67</v>
      </c>
      <c r="E57" s="3">
        <v>2</v>
      </c>
      <c r="F57" s="12">
        <v>627</v>
      </c>
      <c r="G57" s="8">
        <f t="shared" si="1"/>
        <v>1254</v>
      </c>
    </row>
    <row r="58" spans="1:7" ht="118.2" customHeight="1" x14ac:dyDescent="0.3">
      <c r="A58" s="3">
        <v>8</v>
      </c>
      <c r="B58" s="3" t="s">
        <v>87</v>
      </c>
      <c r="C58" s="4" t="s">
        <v>88</v>
      </c>
      <c r="D58" s="3" t="s">
        <v>67</v>
      </c>
      <c r="E58" s="3">
        <v>2</v>
      </c>
      <c r="F58" s="12">
        <v>353</v>
      </c>
      <c r="G58" s="8">
        <f t="shared" si="1"/>
        <v>706</v>
      </c>
    </row>
    <row r="59" spans="1:7" ht="110.4" customHeight="1" x14ac:dyDescent="0.3">
      <c r="A59" s="3">
        <v>9</v>
      </c>
      <c r="B59" s="3" t="s">
        <v>89</v>
      </c>
      <c r="C59" s="4" t="s">
        <v>90</v>
      </c>
      <c r="D59" s="3" t="s">
        <v>67</v>
      </c>
      <c r="E59" s="3">
        <v>2</v>
      </c>
      <c r="F59" s="12">
        <v>242</v>
      </c>
      <c r="G59" s="8">
        <f t="shared" si="1"/>
        <v>484</v>
      </c>
    </row>
    <row r="60" spans="1:7" ht="103.2" customHeight="1" x14ac:dyDescent="0.3">
      <c r="A60" s="3">
        <v>10</v>
      </c>
      <c r="B60" s="3" t="s">
        <v>91</v>
      </c>
      <c r="C60" s="4" t="s">
        <v>92</v>
      </c>
      <c r="D60" s="3" t="s">
        <v>67</v>
      </c>
      <c r="E60" s="3">
        <v>4</v>
      </c>
      <c r="F60" s="12">
        <v>257</v>
      </c>
      <c r="G60" s="8">
        <f t="shared" si="1"/>
        <v>1028</v>
      </c>
    </row>
    <row r="61" spans="1:7" ht="184.8" customHeight="1" x14ac:dyDescent="0.3">
      <c r="A61" s="3">
        <v>11</v>
      </c>
      <c r="B61" s="3">
        <v>26.34</v>
      </c>
      <c r="C61" s="4" t="s">
        <v>93</v>
      </c>
      <c r="D61" s="3" t="s">
        <v>50</v>
      </c>
      <c r="E61" s="3">
        <v>9.15</v>
      </c>
      <c r="F61" s="12">
        <v>617</v>
      </c>
      <c r="G61" s="8">
        <f t="shared" si="1"/>
        <v>5645.55</v>
      </c>
    </row>
    <row r="62" spans="1:7" ht="171.6" x14ac:dyDescent="0.3">
      <c r="A62" s="45">
        <v>12</v>
      </c>
      <c r="B62" s="45">
        <v>26.37</v>
      </c>
      <c r="C62" s="4" t="s">
        <v>95</v>
      </c>
      <c r="D62" s="3" t="s">
        <v>50</v>
      </c>
      <c r="E62" s="3">
        <v>15.24</v>
      </c>
      <c r="F62" s="12">
        <v>102</v>
      </c>
      <c r="G62" s="8">
        <f t="shared" si="1"/>
        <v>1554.48</v>
      </c>
    </row>
    <row r="63" spans="1:7" ht="15.6" x14ac:dyDescent="0.3">
      <c r="A63" s="69"/>
      <c r="B63" s="69"/>
      <c r="C63" s="15" t="s">
        <v>94</v>
      </c>
      <c r="D63" s="3" t="s">
        <v>50</v>
      </c>
      <c r="E63" s="3">
        <v>15.24</v>
      </c>
      <c r="F63" s="12">
        <v>140</v>
      </c>
      <c r="G63" s="8">
        <f t="shared" si="1"/>
        <v>2133.6</v>
      </c>
    </row>
    <row r="64" spans="1:7" ht="21.6" customHeight="1" x14ac:dyDescent="0.3">
      <c r="A64" s="46"/>
      <c r="B64" s="46"/>
      <c r="C64" s="15" t="s">
        <v>96</v>
      </c>
      <c r="D64" s="3" t="s">
        <v>50</v>
      </c>
      <c r="E64" s="3">
        <v>15.24</v>
      </c>
      <c r="F64" s="12">
        <v>164</v>
      </c>
      <c r="G64" s="8">
        <f t="shared" si="1"/>
        <v>2499.36</v>
      </c>
    </row>
    <row r="65" spans="1:7" ht="66" customHeight="1" x14ac:dyDescent="0.3">
      <c r="A65" s="3">
        <v>13</v>
      </c>
      <c r="B65" s="3" t="s">
        <v>97</v>
      </c>
      <c r="C65" s="4" t="s">
        <v>98</v>
      </c>
      <c r="D65" s="3" t="s">
        <v>50</v>
      </c>
      <c r="E65" s="3">
        <v>15.24</v>
      </c>
      <c r="F65" s="12">
        <v>913</v>
      </c>
      <c r="G65" s="8">
        <f t="shared" si="1"/>
        <v>13914.12</v>
      </c>
    </row>
    <row r="66" spans="1:7" ht="62.4" x14ac:dyDescent="0.3">
      <c r="A66" s="3">
        <v>14</v>
      </c>
      <c r="B66" s="3" t="s">
        <v>99</v>
      </c>
      <c r="C66" s="4" t="s">
        <v>100</v>
      </c>
      <c r="D66" s="3" t="s">
        <v>67</v>
      </c>
      <c r="E66" s="3">
        <v>3</v>
      </c>
      <c r="F66" s="12">
        <v>1014</v>
      </c>
      <c r="G66" s="8">
        <f t="shared" si="1"/>
        <v>3042</v>
      </c>
    </row>
    <row r="67" spans="1:7" ht="64.8" customHeight="1" x14ac:dyDescent="0.3">
      <c r="A67" s="3">
        <v>15</v>
      </c>
      <c r="B67" s="3" t="s">
        <v>101</v>
      </c>
      <c r="C67" s="4" t="s">
        <v>102</v>
      </c>
      <c r="D67" s="3" t="s">
        <v>67</v>
      </c>
      <c r="E67" s="3">
        <v>3</v>
      </c>
      <c r="F67" s="12">
        <v>1231</v>
      </c>
      <c r="G67" s="8">
        <f t="shared" si="1"/>
        <v>3693</v>
      </c>
    </row>
    <row r="68" spans="1:7" ht="62.4" x14ac:dyDescent="0.3">
      <c r="A68" s="3">
        <v>16</v>
      </c>
      <c r="B68" s="3" t="s">
        <v>103</v>
      </c>
      <c r="C68" s="4" t="s">
        <v>104</v>
      </c>
      <c r="D68" s="3" t="s">
        <v>67</v>
      </c>
      <c r="E68" s="3">
        <v>4</v>
      </c>
      <c r="F68" s="12">
        <v>804</v>
      </c>
      <c r="G68" s="8">
        <f t="shared" si="1"/>
        <v>3216</v>
      </c>
    </row>
    <row r="69" spans="1:7" ht="161.4" customHeight="1" x14ac:dyDescent="0.3">
      <c r="A69" s="3">
        <v>17</v>
      </c>
      <c r="B69" s="3" t="s">
        <v>105</v>
      </c>
      <c r="C69" s="4" t="s">
        <v>106</v>
      </c>
      <c r="D69" s="3" t="s">
        <v>50</v>
      </c>
      <c r="E69" s="3">
        <v>51.83</v>
      </c>
      <c r="F69" s="12">
        <v>65</v>
      </c>
      <c r="G69" s="8">
        <f t="shared" si="1"/>
        <v>3368.95</v>
      </c>
    </row>
    <row r="70" spans="1:7" ht="67.2" customHeight="1" x14ac:dyDescent="0.3">
      <c r="A70" s="3">
        <v>18</v>
      </c>
      <c r="B70" s="3" t="s">
        <v>107</v>
      </c>
      <c r="C70" s="4" t="s">
        <v>108</v>
      </c>
      <c r="D70" s="3" t="s">
        <v>67</v>
      </c>
      <c r="E70" s="3">
        <v>1</v>
      </c>
      <c r="F70" s="12">
        <v>658</v>
      </c>
      <c r="G70" s="8">
        <f t="shared" si="1"/>
        <v>658</v>
      </c>
    </row>
    <row r="71" spans="1:7" ht="68.400000000000006" customHeight="1" x14ac:dyDescent="0.3">
      <c r="A71" s="3">
        <v>19</v>
      </c>
      <c r="B71" s="3" t="s">
        <v>109</v>
      </c>
      <c r="C71" s="4" t="s">
        <v>110</v>
      </c>
      <c r="D71" s="3" t="s">
        <v>67</v>
      </c>
      <c r="E71" s="3">
        <v>1</v>
      </c>
      <c r="F71" s="12">
        <v>967</v>
      </c>
      <c r="G71" s="8">
        <f t="shared" si="1"/>
        <v>967</v>
      </c>
    </row>
    <row r="72" spans="1:7" ht="99.6" customHeight="1" x14ac:dyDescent="0.3">
      <c r="A72" s="3">
        <v>20</v>
      </c>
      <c r="B72" s="3" t="s">
        <v>111</v>
      </c>
      <c r="C72" s="4" t="s">
        <v>112</v>
      </c>
      <c r="D72" s="3" t="s">
        <v>67</v>
      </c>
      <c r="E72" s="3">
        <v>1</v>
      </c>
      <c r="F72" s="12">
        <v>6626</v>
      </c>
      <c r="G72" s="8">
        <f t="shared" si="1"/>
        <v>6626</v>
      </c>
    </row>
    <row r="73" spans="1:7" ht="192" customHeight="1" x14ac:dyDescent="0.3">
      <c r="A73" s="3">
        <v>21</v>
      </c>
      <c r="B73" s="3" t="s">
        <v>113</v>
      </c>
      <c r="C73" s="4" t="s">
        <v>114</v>
      </c>
      <c r="D73" s="3" t="s">
        <v>67</v>
      </c>
      <c r="E73" s="3">
        <v>2</v>
      </c>
      <c r="F73" s="12">
        <v>2280</v>
      </c>
      <c r="G73" s="8">
        <f>E73*F73</f>
        <v>4560</v>
      </c>
    </row>
    <row r="74" spans="1:7" ht="409.2" customHeight="1" x14ac:dyDescent="0.3">
      <c r="A74" s="3">
        <v>22</v>
      </c>
      <c r="B74" s="3" t="s">
        <v>115</v>
      </c>
      <c r="C74" s="17" t="s">
        <v>132</v>
      </c>
      <c r="D74" s="3" t="s">
        <v>67</v>
      </c>
      <c r="E74" s="3" t="s">
        <v>68</v>
      </c>
      <c r="F74" s="12">
        <v>28485</v>
      </c>
      <c r="G74" s="8">
        <f>F74</f>
        <v>28485</v>
      </c>
    </row>
    <row r="75" spans="1:7" ht="198" customHeight="1" x14ac:dyDescent="0.3">
      <c r="A75" s="3">
        <v>23</v>
      </c>
      <c r="B75" s="3">
        <v>26.16</v>
      </c>
      <c r="C75" s="4" t="s">
        <v>116</v>
      </c>
      <c r="D75" s="3" t="s">
        <v>67</v>
      </c>
      <c r="E75" s="3">
        <v>1</v>
      </c>
      <c r="F75" s="12">
        <v>4144</v>
      </c>
      <c r="G75" s="8">
        <f>F75</f>
        <v>4144</v>
      </c>
    </row>
    <row r="76" spans="1:7" ht="69.599999999999994" customHeight="1" x14ac:dyDescent="0.3">
      <c r="A76" s="3">
        <v>24</v>
      </c>
      <c r="B76" s="3" t="s">
        <v>117</v>
      </c>
      <c r="C76" s="4" t="s">
        <v>118</v>
      </c>
      <c r="D76" s="3" t="s">
        <v>67</v>
      </c>
      <c r="E76" s="3">
        <v>1</v>
      </c>
      <c r="F76" s="12">
        <v>1504</v>
      </c>
      <c r="G76" s="8">
        <f>E76*F76</f>
        <v>1504</v>
      </c>
    </row>
    <row r="77" spans="1:7" ht="195.6" customHeight="1" x14ac:dyDescent="0.3">
      <c r="A77" s="3">
        <v>25</v>
      </c>
      <c r="B77" s="3" t="s">
        <v>119</v>
      </c>
      <c r="C77" s="4" t="s">
        <v>120</v>
      </c>
      <c r="D77" s="3" t="s">
        <v>67</v>
      </c>
      <c r="E77" s="3">
        <v>2</v>
      </c>
      <c r="F77" s="12">
        <v>3530</v>
      </c>
      <c r="G77" s="8">
        <f>E77*F77</f>
        <v>7060</v>
      </c>
    </row>
    <row r="78" spans="1:7" ht="183.6" customHeight="1" x14ac:dyDescent="0.3">
      <c r="A78" s="3">
        <v>26</v>
      </c>
      <c r="B78" s="3">
        <v>26.34</v>
      </c>
      <c r="C78" s="4" t="s">
        <v>121</v>
      </c>
      <c r="D78" s="3" t="s">
        <v>50</v>
      </c>
      <c r="E78" s="3">
        <v>12.19</v>
      </c>
      <c r="F78" s="12">
        <v>617</v>
      </c>
      <c r="G78" s="8">
        <f>E78*F78</f>
        <v>7521.23</v>
      </c>
    </row>
    <row r="79" spans="1:7" ht="18" x14ac:dyDescent="0.3">
      <c r="A79" s="67" t="s">
        <v>122</v>
      </c>
      <c r="B79" s="67"/>
      <c r="C79" s="67"/>
      <c r="D79" s="67"/>
      <c r="E79" s="67"/>
      <c r="F79" s="67"/>
      <c r="G79" s="14">
        <f>SUM(G51:G78)</f>
        <v>125647.29</v>
      </c>
    </row>
    <row r="80" spans="1:7" ht="15.6" x14ac:dyDescent="0.3">
      <c r="A80" s="64" t="s">
        <v>123</v>
      </c>
      <c r="B80" s="65"/>
      <c r="C80" s="65"/>
      <c r="D80" s="65"/>
      <c r="E80" s="65"/>
      <c r="F80" s="65"/>
      <c r="G80" s="66"/>
    </row>
    <row r="81" spans="1:7" ht="31.2" x14ac:dyDescent="0.3">
      <c r="A81" s="1" t="s">
        <v>2</v>
      </c>
      <c r="B81" s="2" t="s">
        <v>3</v>
      </c>
      <c r="C81" s="1" t="s">
        <v>4</v>
      </c>
      <c r="D81" s="1" t="s">
        <v>5</v>
      </c>
      <c r="E81" s="1" t="s">
        <v>6</v>
      </c>
      <c r="F81" s="1" t="s">
        <v>7</v>
      </c>
      <c r="G81" s="7" t="s">
        <v>8</v>
      </c>
    </row>
    <row r="82" spans="1:7" ht="148.80000000000001" customHeight="1" x14ac:dyDescent="0.3">
      <c r="A82" s="10">
        <v>1</v>
      </c>
      <c r="B82" s="10" t="s">
        <v>124</v>
      </c>
      <c r="C82" s="4" t="s">
        <v>129</v>
      </c>
      <c r="D82" s="10"/>
      <c r="E82" s="10"/>
      <c r="F82" s="10"/>
      <c r="G82" s="11">
        <f t="shared" ref="G82:G102" si="2">E82*F82</f>
        <v>0</v>
      </c>
    </row>
    <row r="83" spans="1:7" ht="22.8" customHeight="1" x14ac:dyDescent="0.3">
      <c r="A83" s="10">
        <v>2</v>
      </c>
      <c r="B83" s="10" t="s">
        <v>125</v>
      </c>
      <c r="C83" s="15" t="s">
        <v>130</v>
      </c>
      <c r="D83" s="10">
        <v>1</v>
      </c>
      <c r="E83" s="10">
        <v>1</v>
      </c>
      <c r="F83" s="12">
        <v>24569</v>
      </c>
      <c r="G83" s="11">
        <f t="shared" si="2"/>
        <v>24569</v>
      </c>
    </row>
    <row r="84" spans="1:7" ht="58.8" customHeight="1" x14ac:dyDescent="0.3">
      <c r="A84" s="10">
        <v>3</v>
      </c>
      <c r="B84" s="10" t="s">
        <v>126</v>
      </c>
      <c r="C84" s="4" t="s">
        <v>131</v>
      </c>
      <c r="D84" s="10" t="s">
        <v>127</v>
      </c>
      <c r="E84" s="10">
        <v>125</v>
      </c>
      <c r="F84" s="12">
        <v>436</v>
      </c>
      <c r="G84" s="11">
        <f t="shared" si="2"/>
        <v>54500</v>
      </c>
    </row>
    <row r="85" spans="1:7" ht="18" x14ac:dyDescent="0.3">
      <c r="A85" s="67" t="s">
        <v>128</v>
      </c>
      <c r="B85" s="67"/>
      <c r="C85" s="67"/>
      <c r="D85" s="67"/>
      <c r="E85" s="67"/>
      <c r="F85" s="67"/>
      <c r="G85" s="16">
        <f>SUM(G83:G84)</f>
        <v>79069</v>
      </c>
    </row>
    <row r="86" spans="1:7" ht="15.6" x14ac:dyDescent="0.3">
      <c r="A86" s="64" t="s">
        <v>133</v>
      </c>
      <c r="B86" s="65"/>
      <c r="C86" s="65"/>
      <c r="D86" s="65"/>
      <c r="E86" s="65"/>
      <c r="F86" s="65"/>
      <c r="G86" s="66"/>
    </row>
    <row r="87" spans="1:7" ht="31.2" x14ac:dyDescent="0.3">
      <c r="A87" s="1" t="s">
        <v>2</v>
      </c>
      <c r="B87" s="2" t="s">
        <v>3</v>
      </c>
      <c r="C87" s="1" t="s">
        <v>4</v>
      </c>
      <c r="D87" s="1" t="s">
        <v>5</v>
      </c>
      <c r="E87" s="1" t="s">
        <v>6</v>
      </c>
      <c r="F87" s="1" t="s">
        <v>7</v>
      </c>
      <c r="G87" s="7" t="s">
        <v>8</v>
      </c>
    </row>
    <row r="88" spans="1:7" ht="306.60000000000002" customHeight="1" x14ac:dyDescent="0.3">
      <c r="A88" s="19">
        <v>1</v>
      </c>
      <c r="B88" s="19" t="s">
        <v>134</v>
      </c>
      <c r="C88" s="4" t="s">
        <v>135</v>
      </c>
      <c r="D88" s="19" t="s">
        <v>67</v>
      </c>
      <c r="E88" s="19">
        <v>22</v>
      </c>
      <c r="F88" s="12">
        <v>800</v>
      </c>
      <c r="G88" s="18">
        <f t="shared" si="2"/>
        <v>17600</v>
      </c>
    </row>
    <row r="89" spans="1:7" ht="300.60000000000002" customHeight="1" x14ac:dyDescent="0.3">
      <c r="A89" s="19">
        <v>2</v>
      </c>
      <c r="B89" s="19" t="s">
        <v>136</v>
      </c>
      <c r="C89" s="4" t="s">
        <v>137</v>
      </c>
      <c r="D89" s="19" t="s">
        <v>67</v>
      </c>
      <c r="E89" s="19">
        <v>4</v>
      </c>
      <c r="F89" s="12">
        <v>800</v>
      </c>
      <c r="G89" s="18">
        <f t="shared" si="2"/>
        <v>3200</v>
      </c>
    </row>
    <row r="90" spans="1:7" ht="179.4" customHeight="1" x14ac:dyDescent="0.3">
      <c r="A90" s="19">
        <v>3</v>
      </c>
      <c r="B90" s="19" t="s">
        <v>138</v>
      </c>
      <c r="C90" s="20" t="s">
        <v>139</v>
      </c>
      <c r="D90" s="19" t="s">
        <v>140</v>
      </c>
      <c r="E90" s="19">
        <v>200</v>
      </c>
      <c r="F90" s="12">
        <v>150</v>
      </c>
      <c r="G90" s="18">
        <f t="shared" si="2"/>
        <v>30000</v>
      </c>
    </row>
    <row r="91" spans="1:7" ht="58.2" customHeight="1" x14ac:dyDescent="0.3">
      <c r="A91" s="19">
        <v>4</v>
      </c>
      <c r="B91" s="19" t="s">
        <v>141</v>
      </c>
      <c r="C91" s="21" t="s">
        <v>142</v>
      </c>
      <c r="D91" s="19" t="s">
        <v>67</v>
      </c>
      <c r="E91" s="19">
        <v>18</v>
      </c>
      <c r="F91" s="12">
        <v>42</v>
      </c>
      <c r="G91" s="18">
        <f t="shared" si="2"/>
        <v>756</v>
      </c>
    </row>
    <row r="92" spans="1:7" ht="92.4" customHeight="1" x14ac:dyDescent="0.3">
      <c r="A92" s="19">
        <v>5</v>
      </c>
      <c r="B92" s="19" t="s">
        <v>144</v>
      </c>
      <c r="C92" s="21" t="s">
        <v>143</v>
      </c>
      <c r="D92" s="19" t="s">
        <v>67</v>
      </c>
      <c r="E92" s="19">
        <v>18</v>
      </c>
      <c r="F92" s="12">
        <v>296</v>
      </c>
      <c r="G92" s="18">
        <f t="shared" si="2"/>
        <v>5328</v>
      </c>
    </row>
    <row r="93" spans="1:7" ht="60.6" customHeight="1" x14ac:dyDescent="0.3">
      <c r="A93" s="19">
        <v>6</v>
      </c>
      <c r="B93" s="19" t="s">
        <v>145</v>
      </c>
      <c r="C93" s="4" t="s">
        <v>146</v>
      </c>
      <c r="D93" s="19" t="s">
        <v>67</v>
      </c>
      <c r="E93" s="19">
        <v>1</v>
      </c>
      <c r="F93" s="12">
        <v>906</v>
      </c>
      <c r="G93" s="18">
        <f t="shared" si="2"/>
        <v>906</v>
      </c>
    </row>
    <row r="94" spans="1:7" ht="124.2" customHeight="1" x14ac:dyDescent="0.3">
      <c r="A94" s="19">
        <v>7</v>
      </c>
      <c r="B94" s="19" t="s">
        <v>147</v>
      </c>
      <c r="C94" s="22" t="s">
        <v>156</v>
      </c>
      <c r="D94" s="19" t="s">
        <v>67</v>
      </c>
      <c r="E94" s="19">
        <v>3</v>
      </c>
      <c r="F94" s="12">
        <v>404</v>
      </c>
      <c r="G94" s="18">
        <f t="shared" si="2"/>
        <v>1212</v>
      </c>
    </row>
    <row r="95" spans="1:7" ht="127.2" customHeight="1" x14ac:dyDescent="0.3">
      <c r="A95" s="19">
        <v>8</v>
      </c>
      <c r="B95" s="19" t="s">
        <v>148</v>
      </c>
      <c r="C95" s="22" t="s">
        <v>157</v>
      </c>
      <c r="D95" s="19" t="s">
        <v>67</v>
      </c>
      <c r="E95" s="19">
        <v>4</v>
      </c>
      <c r="F95" s="12">
        <v>525</v>
      </c>
      <c r="G95" s="18">
        <f t="shared" si="2"/>
        <v>2100</v>
      </c>
    </row>
    <row r="96" spans="1:7" ht="123.6" customHeight="1" x14ac:dyDescent="0.3">
      <c r="A96" s="19">
        <v>9</v>
      </c>
      <c r="B96" s="19" t="s">
        <v>149</v>
      </c>
      <c r="C96" s="22" t="s">
        <v>158</v>
      </c>
      <c r="D96" s="19" t="s">
        <v>67</v>
      </c>
      <c r="E96" s="19">
        <v>1</v>
      </c>
      <c r="F96" s="12">
        <v>586</v>
      </c>
      <c r="G96" s="18">
        <f t="shared" si="2"/>
        <v>586</v>
      </c>
    </row>
    <row r="97" spans="1:7" ht="133.19999999999999" customHeight="1" x14ac:dyDescent="0.3">
      <c r="A97" s="19">
        <v>10</v>
      </c>
      <c r="B97" s="19" t="s">
        <v>150</v>
      </c>
      <c r="C97" s="22" t="s">
        <v>155</v>
      </c>
      <c r="D97" s="19" t="s">
        <v>67</v>
      </c>
      <c r="E97" s="19">
        <v>5</v>
      </c>
      <c r="F97" s="12">
        <v>404</v>
      </c>
      <c r="G97" s="18">
        <f t="shared" si="2"/>
        <v>2020</v>
      </c>
    </row>
    <row r="98" spans="1:7" ht="123.6" customHeight="1" x14ac:dyDescent="0.3">
      <c r="A98" s="19">
        <v>11</v>
      </c>
      <c r="B98" s="19" t="s">
        <v>151</v>
      </c>
      <c r="C98" s="4" t="s">
        <v>152</v>
      </c>
      <c r="D98" s="19" t="s">
        <v>67</v>
      </c>
      <c r="E98" s="19">
        <v>4</v>
      </c>
      <c r="F98" s="12">
        <v>887</v>
      </c>
      <c r="G98" s="18">
        <f t="shared" si="2"/>
        <v>3548</v>
      </c>
    </row>
    <row r="99" spans="1:7" ht="135" customHeight="1" x14ac:dyDescent="0.3">
      <c r="A99" s="19">
        <v>12</v>
      </c>
      <c r="B99" s="19" t="s">
        <v>153</v>
      </c>
      <c r="C99" s="23" t="s">
        <v>154</v>
      </c>
      <c r="D99" s="19" t="s">
        <v>67</v>
      </c>
      <c r="E99" s="19">
        <v>6</v>
      </c>
      <c r="F99" s="12">
        <v>586</v>
      </c>
      <c r="G99" s="18">
        <f t="shared" si="2"/>
        <v>3516</v>
      </c>
    </row>
    <row r="100" spans="1:7" ht="142.80000000000001" customHeight="1" x14ac:dyDescent="0.3">
      <c r="A100" s="19">
        <v>13</v>
      </c>
      <c r="B100" s="19" t="s">
        <v>159</v>
      </c>
      <c r="C100" s="24" t="s">
        <v>160</v>
      </c>
      <c r="D100" s="19" t="s">
        <v>67</v>
      </c>
      <c r="E100" s="19">
        <v>4</v>
      </c>
      <c r="F100" s="12">
        <v>3502</v>
      </c>
      <c r="G100" s="18">
        <f t="shared" si="2"/>
        <v>14008</v>
      </c>
    </row>
    <row r="101" spans="1:7" ht="27.6" x14ac:dyDescent="0.3">
      <c r="A101" s="19">
        <v>14</v>
      </c>
      <c r="B101" s="19" t="s">
        <v>162</v>
      </c>
      <c r="C101" s="24" t="s">
        <v>161</v>
      </c>
      <c r="D101" s="19" t="s">
        <v>67</v>
      </c>
      <c r="E101" s="19">
        <v>4</v>
      </c>
      <c r="F101" s="12">
        <v>157</v>
      </c>
      <c r="G101" s="18">
        <f t="shared" si="2"/>
        <v>628</v>
      </c>
    </row>
    <row r="102" spans="1:7" ht="154.80000000000001" customHeight="1" x14ac:dyDescent="0.3">
      <c r="A102" s="19">
        <v>15</v>
      </c>
      <c r="B102" s="19" t="s">
        <v>163</v>
      </c>
      <c r="C102" s="25" t="s">
        <v>164</v>
      </c>
      <c r="D102" s="19" t="s">
        <v>165</v>
      </c>
      <c r="E102" s="19">
        <v>1</v>
      </c>
      <c r="F102" s="12">
        <v>11773</v>
      </c>
      <c r="G102" s="18">
        <f t="shared" si="2"/>
        <v>11773</v>
      </c>
    </row>
    <row r="103" spans="1:7" ht="55.2" customHeight="1" x14ac:dyDescent="0.3">
      <c r="A103" s="19">
        <v>16</v>
      </c>
      <c r="B103" s="19"/>
      <c r="C103" s="4" t="s">
        <v>166</v>
      </c>
      <c r="D103" s="19" t="s">
        <v>167</v>
      </c>
      <c r="E103" s="19" t="s">
        <v>168</v>
      </c>
      <c r="F103" s="12">
        <v>10000</v>
      </c>
      <c r="G103" s="18">
        <f>F103</f>
        <v>10000</v>
      </c>
    </row>
    <row r="104" spans="1:7" ht="18.600000000000001" thickBot="1" x14ac:dyDescent="0.35">
      <c r="A104" s="70" t="s">
        <v>169</v>
      </c>
      <c r="B104" s="70"/>
      <c r="C104" s="70"/>
      <c r="D104" s="70"/>
      <c r="E104" s="70"/>
      <c r="F104" s="70"/>
      <c r="G104" s="26">
        <f>SUM(G88:G103)</f>
        <v>107181</v>
      </c>
    </row>
    <row r="105" spans="1:7" ht="27.6" customHeight="1" thickBot="1" x14ac:dyDescent="0.35">
      <c r="A105" s="71" t="s">
        <v>177</v>
      </c>
      <c r="B105" s="72"/>
      <c r="C105" s="72"/>
      <c r="D105" s="72"/>
      <c r="E105" s="72"/>
      <c r="F105" s="72"/>
      <c r="G105" s="27">
        <f>G104+G85+G79+G48</f>
        <v>1343617.63</v>
      </c>
    </row>
    <row r="106" spans="1:7" ht="27.6" customHeight="1" thickBot="1" x14ac:dyDescent="0.35">
      <c r="A106" s="71" t="s">
        <v>170</v>
      </c>
      <c r="B106" s="72"/>
      <c r="C106" s="72"/>
      <c r="D106" s="72"/>
      <c r="E106" s="72"/>
      <c r="F106" s="72"/>
      <c r="G106" s="42">
        <f>G105</f>
        <v>1343617.63</v>
      </c>
    </row>
    <row r="107" spans="1:7" ht="32.4" customHeight="1" thickBot="1" x14ac:dyDescent="0.35">
      <c r="A107" s="71" t="s">
        <v>178</v>
      </c>
      <c r="B107" s="72"/>
      <c r="C107" s="72"/>
      <c r="D107" s="72"/>
      <c r="E107" s="72"/>
      <c r="F107" s="72"/>
      <c r="G107" s="73"/>
    </row>
    <row r="108" spans="1:7" ht="32.4" customHeight="1" x14ac:dyDescent="0.3">
      <c r="A108" s="33"/>
      <c r="B108" s="33"/>
      <c r="C108" s="33"/>
      <c r="D108" s="33"/>
      <c r="E108" s="33"/>
      <c r="F108" s="33"/>
      <c r="G108" s="33"/>
    </row>
    <row r="109" spans="1:7" ht="32.4" customHeight="1" x14ac:dyDescent="0.3">
      <c r="A109" s="36" t="s">
        <v>190</v>
      </c>
      <c r="B109" s="36"/>
      <c r="C109" s="36"/>
      <c r="D109" s="36"/>
      <c r="E109" s="36"/>
      <c r="F109" s="36"/>
      <c r="G109" s="37"/>
    </row>
    <row r="110" spans="1:7" ht="32.4" customHeight="1" x14ac:dyDescent="0.3">
      <c r="A110" s="52" t="s">
        <v>191</v>
      </c>
      <c r="B110" s="52"/>
      <c r="C110" s="52"/>
      <c r="D110" s="52" t="s">
        <v>196</v>
      </c>
      <c r="E110" s="52"/>
      <c r="F110" s="52" t="s">
        <v>197</v>
      </c>
      <c r="G110" s="52"/>
    </row>
    <row r="111" spans="1:7" ht="85.8" customHeight="1" x14ac:dyDescent="0.3">
      <c r="A111" s="53" t="s">
        <v>198</v>
      </c>
      <c r="B111" s="54"/>
      <c r="C111" s="55"/>
      <c r="D111" s="51"/>
      <c r="E111" s="51"/>
      <c r="F111" s="51"/>
      <c r="G111" s="51"/>
    </row>
    <row r="112" spans="1:7" ht="106.2" customHeight="1" x14ac:dyDescent="0.3">
      <c r="A112" s="53" t="s">
        <v>199</v>
      </c>
      <c r="B112" s="54"/>
      <c r="C112" s="55"/>
      <c r="D112" s="51"/>
      <c r="E112" s="51"/>
      <c r="F112" s="51"/>
      <c r="G112" s="51"/>
    </row>
    <row r="113" spans="1:7" ht="111.6" customHeight="1" x14ac:dyDescent="0.3">
      <c r="A113" s="53" t="s">
        <v>200</v>
      </c>
      <c r="B113" s="54"/>
      <c r="C113" s="55"/>
      <c r="D113" s="51"/>
      <c r="E113" s="51"/>
      <c r="F113" s="51"/>
      <c r="G113" s="51"/>
    </row>
    <row r="114" spans="1:7" ht="32.4" customHeight="1" x14ac:dyDescent="0.3">
      <c r="A114" s="37"/>
      <c r="B114" s="37"/>
      <c r="C114" s="37"/>
      <c r="D114" s="37"/>
      <c r="E114" s="37"/>
      <c r="F114" s="37"/>
      <c r="G114" s="37"/>
    </row>
    <row r="115" spans="1:7" ht="32.4" customHeight="1" x14ac:dyDescent="0.3">
      <c r="A115" s="37"/>
      <c r="B115" s="37"/>
      <c r="C115" s="37"/>
      <c r="D115" s="37"/>
      <c r="E115" s="37"/>
      <c r="F115" s="37"/>
      <c r="G115" s="37"/>
    </row>
    <row r="116" spans="1:7" ht="32.4" customHeight="1" x14ac:dyDescent="0.3">
      <c r="A116" s="37"/>
      <c r="B116" s="37"/>
      <c r="C116" s="37"/>
      <c r="D116" s="37"/>
      <c r="E116" s="37"/>
      <c r="F116" s="37"/>
      <c r="G116" s="37"/>
    </row>
    <row r="117" spans="1:7" ht="32.4" customHeight="1" x14ac:dyDescent="0.3">
      <c r="A117" s="37"/>
      <c r="B117" s="37"/>
      <c r="C117" s="37"/>
      <c r="D117" s="37"/>
      <c r="E117" s="37"/>
      <c r="F117" s="37"/>
      <c r="G117" s="37"/>
    </row>
    <row r="118" spans="1:7" ht="32.4" customHeight="1" x14ac:dyDescent="0.3">
      <c r="A118" s="82" t="s">
        <v>192</v>
      </c>
      <c r="B118" s="82"/>
      <c r="C118" s="41" t="s">
        <v>195</v>
      </c>
      <c r="D118" s="84" t="s">
        <v>194</v>
      </c>
      <c r="E118" s="84"/>
      <c r="F118" s="84"/>
      <c r="G118" s="84"/>
    </row>
    <row r="119" spans="1:7" ht="32.4" customHeight="1" x14ac:dyDescent="0.3">
      <c r="A119" s="83" t="s">
        <v>193</v>
      </c>
      <c r="B119" s="83"/>
      <c r="C119" s="38"/>
      <c r="D119" s="39"/>
      <c r="E119" s="39"/>
      <c r="F119" s="39"/>
      <c r="G119" s="40"/>
    </row>
    <row r="120" spans="1:7" ht="32.4" customHeight="1" x14ac:dyDescent="0.3">
      <c r="A120" s="35"/>
      <c r="B120" s="35"/>
      <c r="C120" s="35"/>
      <c r="D120" s="35"/>
      <c r="E120" s="35"/>
      <c r="F120" s="35"/>
      <c r="G120" s="34"/>
    </row>
    <row r="121" spans="1:7" ht="32.4" customHeight="1" x14ac:dyDescent="0.3">
      <c r="A121" s="35"/>
      <c r="B121" s="35"/>
      <c r="C121" s="35"/>
      <c r="D121" s="35"/>
      <c r="E121" s="35"/>
      <c r="F121" s="35"/>
      <c r="G121" s="34"/>
    </row>
    <row r="122" spans="1:7" ht="32.4" customHeight="1" x14ac:dyDescent="0.3">
      <c r="A122" s="35"/>
      <c r="B122" s="35"/>
      <c r="C122" s="35"/>
      <c r="D122" s="35"/>
      <c r="E122" s="35"/>
      <c r="F122" s="35"/>
      <c r="G122" s="34"/>
    </row>
    <row r="123" spans="1:7" ht="32.4" customHeight="1" x14ac:dyDescent="0.3">
      <c r="A123" s="35"/>
      <c r="B123" s="35"/>
      <c r="C123" s="35"/>
      <c r="D123" s="35"/>
      <c r="E123" s="35"/>
      <c r="F123" s="35"/>
      <c r="G123" s="34"/>
    </row>
    <row r="124" spans="1:7" ht="32.4" customHeight="1" x14ac:dyDescent="0.3">
      <c r="A124" s="35"/>
      <c r="B124" s="35"/>
      <c r="C124" s="35"/>
      <c r="D124" s="35"/>
      <c r="E124" s="35"/>
      <c r="F124" s="35"/>
      <c r="G124" s="34"/>
    </row>
    <row r="125" spans="1:7" ht="32.4" customHeight="1" x14ac:dyDescent="0.3">
      <c r="A125" s="35"/>
      <c r="B125" s="35"/>
      <c r="C125" s="35"/>
      <c r="D125" s="35"/>
      <c r="E125" s="35"/>
      <c r="F125" s="35"/>
      <c r="G125" s="34"/>
    </row>
    <row r="126" spans="1:7" ht="32.4" customHeight="1" x14ac:dyDescent="0.3">
      <c r="A126" s="35"/>
      <c r="B126" s="35"/>
      <c r="C126" s="35"/>
      <c r="D126" s="35"/>
      <c r="E126" s="35"/>
      <c r="F126" s="35"/>
      <c r="G126" s="34"/>
    </row>
    <row r="127" spans="1:7" ht="32.4" customHeight="1" x14ac:dyDescent="0.3">
      <c r="A127" s="35"/>
      <c r="B127" s="35"/>
      <c r="C127" s="35"/>
      <c r="D127" s="35"/>
      <c r="E127" s="35"/>
      <c r="F127" s="35"/>
      <c r="G127" s="34"/>
    </row>
    <row r="128" spans="1:7" ht="32.4" customHeight="1" x14ac:dyDescent="0.3">
      <c r="A128" s="35"/>
      <c r="B128" s="35"/>
      <c r="C128" s="35"/>
      <c r="D128" s="35"/>
      <c r="E128" s="35"/>
      <c r="F128" s="35"/>
      <c r="G128" s="34"/>
    </row>
    <row r="129" spans="1:7" ht="32.4" customHeight="1" x14ac:dyDescent="0.3">
      <c r="A129" s="35"/>
      <c r="B129" s="35"/>
      <c r="C129" s="35"/>
      <c r="D129" s="35"/>
      <c r="E129" s="35"/>
      <c r="F129" s="35"/>
      <c r="G129" s="34"/>
    </row>
    <row r="130" spans="1:7" ht="32.4" customHeight="1" x14ac:dyDescent="0.3">
      <c r="A130" s="35"/>
      <c r="B130" s="35"/>
      <c r="C130" s="35"/>
      <c r="D130" s="35"/>
      <c r="E130" s="35"/>
      <c r="F130" s="35"/>
      <c r="G130" s="34"/>
    </row>
    <row r="131" spans="1:7" ht="32.4" customHeight="1" x14ac:dyDescent="0.3">
      <c r="A131" s="35"/>
      <c r="B131" s="35"/>
      <c r="C131" s="35"/>
      <c r="D131" s="35"/>
      <c r="E131" s="35"/>
      <c r="F131" s="35"/>
      <c r="G131" s="34"/>
    </row>
    <row r="132" spans="1:7" ht="32.4" customHeight="1" x14ac:dyDescent="0.3">
      <c r="A132" s="35"/>
      <c r="B132" s="35"/>
      <c r="C132" s="35"/>
      <c r="D132" s="35"/>
      <c r="E132" s="35"/>
      <c r="F132" s="35"/>
      <c r="G132" s="34"/>
    </row>
    <row r="133" spans="1:7" ht="32.4" customHeight="1" x14ac:dyDescent="0.3">
      <c r="A133" s="35"/>
      <c r="B133" s="35"/>
      <c r="C133" s="35"/>
      <c r="D133" s="35"/>
      <c r="E133" s="35"/>
      <c r="F133" s="35"/>
      <c r="G133" s="34"/>
    </row>
    <row r="134" spans="1:7" ht="32.4" customHeight="1" x14ac:dyDescent="0.3">
      <c r="A134" s="35"/>
      <c r="B134" s="35"/>
      <c r="C134" s="35"/>
      <c r="D134" s="35"/>
      <c r="E134" s="35"/>
      <c r="F134" s="35"/>
      <c r="G134" s="34"/>
    </row>
    <row r="135" spans="1:7" ht="32.4" customHeight="1" x14ac:dyDescent="0.3">
      <c r="A135" s="35"/>
      <c r="B135" s="35"/>
      <c r="C135" s="35"/>
      <c r="D135" s="35"/>
      <c r="E135" s="35"/>
      <c r="F135" s="35"/>
      <c r="G135" s="34"/>
    </row>
    <row r="136" spans="1:7" ht="32.4" customHeight="1" x14ac:dyDescent="0.3">
      <c r="A136" s="35"/>
      <c r="B136" s="35"/>
      <c r="C136" s="35"/>
      <c r="D136" s="35"/>
      <c r="E136" s="35"/>
      <c r="F136" s="35"/>
      <c r="G136" s="34"/>
    </row>
    <row r="137" spans="1:7" ht="32.4" customHeight="1" x14ac:dyDescent="0.3">
      <c r="A137" s="35"/>
      <c r="B137" s="35"/>
      <c r="C137" s="35"/>
      <c r="D137" s="35"/>
      <c r="E137" s="35"/>
      <c r="F137" s="35"/>
      <c r="G137" s="34"/>
    </row>
    <row r="138" spans="1:7" ht="32.4" customHeight="1" x14ac:dyDescent="0.3">
      <c r="A138" s="35"/>
      <c r="B138" s="35"/>
      <c r="C138" s="35"/>
      <c r="D138" s="35"/>
      <c r="E138" s="35"/>
      <c r="F138" s="35"/>
      <c r="G138" s="34"/>
    </row>
    <row r="139" spans="1:7" ht="32.4" customHeight="1" x14ac:dyDescent="0.3">
      <c r="A139" s="35"/>
      <c r="B139" s="35"/>
      <c r="C139" s="35"/>
      <c r="D139" s="35"/>
      <c r="E139" s="35"/>
      <c r="F139" s="35"/>
      <c r="G139" s="34"/>
    </row>
    <row r="140" spans="1:7" ht="32.4" customHeight="1" x14ac:dyDescent="0.3">
      <c r="A140" s="35"/>
      <c r="B140" s="35"/>
      <c r="C140" s="35"/>
      <c r="D140" s="35"/>
      <c r="E140" s="35"/>
      <c r="F140" s="35"/>
      <c r="G140" s="34"/>
    </row>
    <row r="141" spans="1:7" ht="32.4" customHeight="1" x14ac:dyDescent="0.3">
      <c r="A141" s="33"/>
      <c r="B141" s="33"/>
      <c r="C141" s="33"/>
      <c r="D141" s="33"/>
      <c r="E141" s="33"/>
      <c r="F141" s="33"/>
      <c r="G141" s="33"/>
    </row>
    <row r="142" spans="1:7" ht="32.4" customHeight="1" x14ac:dyDescent="0.3">
      <c r="A142" s="33"/>
      <c r="B142" s="33"/>
      <c r="C142" s="33"/>
      <c r="D142" s="33"/>
      <c r="E142" s="33"/>
      <c r="F142" s="33"/>
      <c r="G142" s="33"/>
    </row>
    <row r="143" spans="1:7" ht="32.4" customHeight="1" x14ac:dyDescent="0.3">
      <c r="A143" s="33"/>
      <c r="B143" s="33"/>
      <c r="C143" s="33"/>
      <c r="D143" s="33"/>
      <c r="E143" s="33"/>
      <c r="F143" s="33"/>
      <c r="G143" s="33"/>
    </row>
    <row r="144" spans="1:7" ht="32.4" customHeight="1" x14ac:dyDescent="0.3">
      <c r="A144" s="33"/>
      <c r="B144" s="33"/>
      <c r="C144" s="33"/>
      <c r="D144" s="33"/>
      <c r="E144" s="33"/>
      <c r="F144" s="33"/>
      <c r="G144" s="33"/>
    </row>
    <row r="145" spans="1:7" ht="32.4" customHeight="1" x14ac:dyDescent="0.3">
      <c r="A145" s="33"/>
      <c r="B145" s="33"/>
      <c r="C145" s="33"/>
      <c r="D145" s="33"/>
      <c r="E145" s="33"/>
      <c r="F145" s="33"/>
      <c r="G145" s="33"/>
    </row>
    <row r="146" spans="1:7" ht="32.4" customHeight="1" x14ac:dyDescent="0.3">
      <c r="A146" s="33"/>
      <c r="B146" s="33"/>
      <c r="C146" s="33"/>
      <c r="D146" s="33"/>
      <c r="E146" s="33"/>
      <c r="F146" s="33"/>
      <c r="G146" s="33"/>
    </row>
    <row r="147" spans="1:7" ht="32.4" customHeight="1" x14ac:dyDescent="0.3">
      <c r="A147" s="33"/>
      <c r="B147" s="33"/>
      <c r="C147" s="33"/>
      <c r="D147" s="33"/>
      <c r="E147" s="33"/>
      <c r="F147" s="33"/>
      <c r="G147" s="33"/>
    </row>
    <row r="148" spans="1:7" ht="32.4" customHeight="1" x14ac:dyDescent="0.3">
      <c r="A148" s="33"/>
      <c r="B148" s="33"/>
      <c r="C148" s="33"/>
      <c r="D148" s="33"/>
      <c r="E148" s="33"/>
      <c r="F148" s="33"/>
      <c r="G148" s="33"/>
    </row>
    <row r="149" spans="1:7" ht="32.4" customHeight="1" x14ac:dyDescent="0.3">
      <c r="A149" s="33"/>
      <c r="B149" s="33"/>
      <c r="C149" s="33"/>
      <c r="D149" s="33"/>
      <c r="E149" s="33"/>
      <c r="F149" s="33"/>
      <c r="G149" s="33"/>
    </row>
    <row r="150" spans="1:7" ht="32.4" customHeight="1" x14ac:dyDescent="0.3">
      <c r="A150" s="33"/>
      <c r="B150" s="33"/>
      <c r="C150" s="33"/>
      <c r="D150" s="33"/>
      <c r="E150" s="33"/>
      <c r="F150" s="33"/>
      <c r="G150" s="33"/>
    </row>
    <row r="151" spans="1:7" ht="32.4" customHeight="1" x14ac:dyDescent="0.3">
      <c r="A151" s="33"/>
      <c r="B151" s="33"/>
      <c r="C151" s="33"/>
      <c r="D151" s="33"/>
      <c r="E151" s="33"/>
      <c r="F151" s="33"/>
      <c r="G151" s="33"/>
    </row>
    <row r="152" spans="1:7" ht="32.4" customHeight="1" x14ac:dyDescent="0.3">
      <c r="A152" s="33"/>
      <c r="B152" s="33"/>
      <c r="C152" s="33"/>
      <c r="D152" s="33"/>
      <c r="E152" s="33"/>
      <c r="F152" s="33"/>
      <c r="G152" s="33"/>
    </row>
    <row r="153" spans="1:7" ht="32.4" customHeight="1" x14ac:dyDescent="0.3">
      <c r="A153" s="33"/>
      <c r="B153" s="33"/>
      <c r="C153" s="33"/>
      <c r="D153" s="33"/>
      <c r="E153" s="33"/>
      <c r="F153" s="33"/>
      <c r="G153" s="33"/>
    </row>
    <row r="154" spans="1:7" ht="32.4" customHeight="1" x14ac:dyDescent="0.3">
      <c r="A154" s="33"/>
      <c r="B154" s="33"/>
      <c r="C154" s="33"/>
      <c r="D154" s="33"/>
      <c r="E154" s="33"/>
      <c r="F154" s="33"/>
      <c r="G154" s="33"/>
    </row>
    <row r="155" spans="1:7" ht="27.6" customHeight="1" x14ac:dyDescent="0.3">
      <c r="A155" s="28"/>
      <c r="B155" s="28"/>
      <c r="C155" s="28"/>
      <c r="D155" s="28"/>
      <c r="E155" s="28"/>
      <c r="F155" s="28"/>
      <c r="G155" s="28"/>
    </row>
    <row r="156" spans="1:7" ht="22.8" customHeight="1" x14ac:dyDescent="0.3">
      <c r="A156" s="28"/>
      <c r="B156" s="28"/>
      <c r="C156" s="28"/>
      <c r="D156" s="28"/>
      <c r="E156" s="28"/>
      <c r="F156" s="28"/>
      <c r="G156" s="28"/>
    </row>
    <row r="157" spans="1:7" ht="18" x14ac:dyDescent="0.35">
      <c r="A157" s="81" t="s">
        <v>173</v>
      </c>
      <c r="B157" s="81"/>
      <c r="C157" s="32" t="s">
        <v>174</v>
      </c>
      <c r="D157" s="29"/>
      <c r="E157" s="81" t="s">
        <v>175</v>
      </c>
      <c r="F157" s="81"/>
      <c r="G157" s="81"/>
    </row>
    <row r="158" spans="1:7" ht="18" x14ac:dyDescent="0.35">
      <c r="A158" s="80" t="s">
        <v>171</v>
      </c>
      <c r="B158" s="80"/>
      <c r="C158" s="30" t="s">
        <v>185</v>
      </c>
      <c r="D158" s="29"/>
      <c r="E158" s="80" t="s">
        <v>182</v>
      </c>
      <c r="F158" s="80"/>
      <c r="G158" s="80"/>
    </row>
    <row r="159" spans="1:7" ht="18" x14ac:dyDescent="0.35">
      <c r="A159" s="80" t="s">
        <v>172</v>
      </c>
      <c r="B159" s="80"/>
      <c r="C159" s="30" t="s">
        <v>184</v>
      </c>
      <c r="D159" s="29"/>
      <c r="E159" s="80" t="s">
        <v>183</v>
      </c>
      <c r="F159" s="80"/>
      <c r="G159" s="80"/>
    </row>
    <row r="160" spans="1:7" ht="18" x14ac:dyDescent="0.35">
      <c r="A160" s="80" t="s">
        <v>176</v>
      </c>
      <c r="B160" s="80"/>
      <c r="C160" s="30" t="s">
        <v>176</v>
      </c>
      <c r="D160" s="31"/>
      <c r="E160" s="80" t="s">
        <v>176</v>
      </c>
      <c r="F160" s="80"/>
      <c r="G160" s="80"/>
    </row>
  </sheetData>
  <mergeCells count="67">
    <mergeCell ref="A160:B160"/>
    <mergeCell ref="E159:G159"/>
    <mergeCell ref="E160:G160"/>
    <mergeCell ref="A106:F106"/>
    <mergeCell ref="E158:G158"/>
    <mergeCell ref="A157:B157"/>
    <mergeCell ref="A158:B158"/>
    <mergeCell ref="A159:B159"/>
    <mergeCell ref="E157:G157"/>
    <mergeCell ref="F113:G113"/>
    <mergeCell ref="D110:E110"/>
    <mergeCell ref="F110:G110"/>
    <mergeCell ref="A118:B118"/>
    <mergeCell ref="A119:B119"/>
    <mergeCell ref="D118:G118"/>
    <mergeCell ref="D111:E111"/>
    <mergeCell ref="A104:F104"/>
    <mergeCell ref="A105:F105"/>
    <mergeCell ref="A107:G107"/>
    <mergeCell ref="A20:A27"/>
    <mergeCell ref="A8:G8"/>
    <mergeCell ref="A9:G9"/>
    <mergeCell ref="C20:C21"/>
    <mergeCell ref="B20:B21"/>
    <mergeCell ref="D20:D21"/>
    <mergeCell ref="E20:E21"/>
    <mergeCell ref="F20:F21"/>
    <mergeCell ref="G20:G21"/>
    <mergeCell ref="A86:G86"/>
    <mergeCell ref="A48:F48"/>
    <mergeCell ref="A45:A47"/>
    <mergeCell ref="B45:B47"/>
    <mergeCell ref="A80:G80"/>
    <mergeCell ref="A85:F85"/>
    <mergeCell ref="A79:F79"/>
    <mergeCell ref="G45:G47"/>
    <mergeCell ref="A49:G49"/>
    <mergeCell ref="A62:A64"/>
    <mergeCell ref="B62:B64"/>
    <mergeCell ref="A2:G2"/>
    <mergeCell ref="A1:G1"/>
    <mergeCell ref="A3:G3"/>
    <mergeCell ref="A4:G4"/>
    <mergeCell ref="D45:D47"/>
    <mergeCell ref="E45:E47"/>
    <mergeCell ref="F45:F47"/>
    <mergeCell ref="A5:B5"/>
    <mergeCell ref="A6:B6"/>
    <mergeCell ref="C5:G5"/>
    <mergeCell ref="C6:G6"/>
    <mergeCell ref="F7:G7"/>
    <mergeCell ref="C32:C33"/>
    <mergeCell ref="D32:D33"/>
    <mergeCell ref="F111:G111"/>
    <mergeCell ref="F112:G112"/>
    <mergeCell ref="D112:E112"/>
    <mergeCell ref="D113:E113"/>
    <mergeCell ref="A110:C110"/>
    <mergeCell ref="A111:C111"/>
    <mergeCell ref="A112:C112"/>
    <mergeCell ref="A113:C113"/>
    <mergeCell ref="A7:C7"/>
    <mergeCell ref="E32:E33"/>
    <mergeCell ref="F32:F33"/>
    <mergeCell ref="G32:G33"/>
    <mergeCell ref="B32:B33"/>
    <mergeCell ref="A32:A33"/>
  </mergeCells>
  <pageMargins left="0.5" right="0.25" top="0.5" bottom="0.2" header="0.3" footer="0.3"/>
  <pageSetup paperSize="9" scale="58" fitToHeight="0" orientation="portrait" horizontalDpi="0" verticalDpi="0" r:id="rId1"/>
  <headerFooter>
    <oddFooter>Page &amp;P</oddFooter>
  </headerFooter>
  <rowBreaks count="4" manualBreakCount="4">
    <brk id="72" max="6" man="1"/>
    <brk id="77" max="6" man="1"/>
    <brk id="90" max="6" man="1"/>
    <brk id="9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ESTIMATE FOR BIR NIBASH-21</vt:lpstr>
      <vt:lpstr>Sheet2</vt:lpstr>
      <vt:lpstr>Sheet3</vt:lpstr>
      <vt:lpstr>'ESTIMATE FOR BIR NIBASH-21'!Print_Area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2021-08-03T07:03:25Z</cp:lastPrinted>
  <dcterms:created xsi:type="dcterms:W3CDTF">2021-07-08T08:27:40Z</dcterms:created>
  <dcterms:modified xsi:type="dcterms:W3CDTF">2021-08-11T08:34:05Z</dcterms:modified>
</cp:coreProperties>
</file>